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ridg\Desktop\"/>
    </mc:Choice>
  </mc:AlternateContent>
  <xr:revisionPtr revIDLastSave="0" documentId="8_{6527B226-0EDF-4CB1-9863-59E462B74AD6}" xr6:coauthVersionLast="47" xr6:coauthVersionMax="47" xr10:uidLastSave="{00000000-0000-0000-0000-000000000000}"/>
  <bookViews>
    <workbookView xWindow="390" yWindow="390" windowWidth="19455" windowHeight="11070" activeTab="2" xr2:uid="{00000000-000D-0000-FFFF-FFFF00000000}"/>
  </bookViews>
  <sheets>
    <sheet name="NOTES" sheetId="8" r:id="rId1"/>
    <sheet name="INCOME &amp; EXPENDITURE ACC" sheetId="6" r:id="rId2"/>
    <sheet name="BALANCE SHEET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6" l="1"/>
  <c r="E193" i="8" l="1"/>
  <c r="E130" i="8" l="1"/>
  <c r="E25" i="8" l="1"/>
  <c r="C22" i="7"/>
  <c r="C15" i="7"/>
  <c r="C8" i="7"/>
  <c r="C17" i="7" s="1"/>
  <c r="J44" i="6"/>
  <c r="J24" i="6"/>
  <c r="J42" i="6"/>
  <c r="J14" i="6"/>
  <c r="E14" i="8" l="1"/>
  <c r="H26" i="6" l="1"/>
  <c r="E39" i="8" l="1"/>
  <c r="E145" i="8" l="1"/>
  <c r="B8" i="7" l="1"/>
  <c r="J46" i="6"/>
  <c r="B22" i="7" l="1"/>
  <c r="J21" i="6" l="1"/>
  <c r="B15" i="7"/>
  <c r="J48" i="6"/>
  <c r="J47" i="6"/>
  <c r="E21" i="8"/>
  <c r="E27" i="8" l="1"/>
  <c r="E51" i="8" l="1"/>
  <c r="B17" i="7" l="1"/>
  <c r="E137" i="8"/>
  <c r="E100" i="8"/>
  <c r="E102" i="8" s="1"/>
  <c r="E83" i="8"/>
  <c r="E9" i="8"/>
  <c r="E16" i="8" s="1"/>
  <c r="K52" i="6"/>
  <c r="H50" i="6"/>
  <c r="J45" i="6"/>
  <c r="J43" i="6"/>
  <c r="J41" i="6"/>
  <c r="J40" i="6"/>
  <c r="J39" i="6"/>
  <c r="J38" i="6"/>
  <c r="J37" i="6"/>
  <c r="J36" i="6"/>
  <c r="J35" i="6"/>
  <c r="J33" i="6"/>
  <c r="J32" i="6"/>
  <c r="J31" i="6"/>
  <c r="J25" i="6"/>
  <c r="J23" i="6"/>
  <c r="J22" i="6"/>
  <c r="J20" i="6"/>
  <c r="J19" i="6"/>
  <c r="J18" i="6"/>
  <c r="J17" i="6"/>
  <c r="J16" i="6"/>
  <c r="J15" i="6"/>
  <c r="J13" i="6"/>
  <c r="J12" i="6"/>
  <c r="J11" i="6"/>
  <c r="J10" i="6"/>
  <c r="J9" i="6"/>
  <c r="J8" i="6"/>
  <c r="J7" i="6"/>
  <c r="F26" i="6" l="1"/>
  <c r="F50" i="6"/>
  <c r="J50" i="6" s="1"/>
  <c r="E151" i="8"/>
  <c r="E74" i="8"/>
  <c r="E76" i="8" s="1"/>
  <c r="E88" i="8"/>
  <c r="E90" i="8" s="1"/>
  <c r="E119" i="8"/>
  <c r="E121" i="8" s="1"/>
  <c r="E123" i="8" s="1"/>
  <c r="H52" i="6"/>
  <c r="E53" i="8"/>
  <c r="J6" i="6"/>
  <c r="J26" i="6" s="1"/>
  <c r="J30" i="6"/>
  <c r="F52" i="6" l="1"/>
  <c r="J52" i="6" s="1"/>
  <c r="F56" i="6" l="1"/>
</calcChain>
</file>

<file path=xl/sharedStrings.xml><?xml version="1.0" encoding="utf-8"?>
<sst xmlns="http://schemas.openxmlformats.org/spreadsheetml/2006/main" count="201" uniqueCount="141">
  <si>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</si>
  <si>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</si>
  <si>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</si>
  <si>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</si>
  <si>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</si>
  <si>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</si>
  <si>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£</t>
  </si>
  <si>
    <t>Direct Members</t>
  </si>
  <si>
    <t xml:space="preserve">Affiliation Fees </t>
    <phoneticPr fontId="3" type="noConversion"/>
  </si>
  <si>
    <t>Manchester League</t>
  </si>
  <si>
    <t>Higson Memorial Cup &amp; Plate</t>
  </si>
  <si>
    <t xml:space="preserve">Extra Players Fees in League &amp; Cup </t>
    <phoneticPr fontId="3" type="noConversion"/>
  </si>
  <si>
    <t xml:space="preserve">Gazette Trophy </t>
  </si>
  <si>
    <t>Green Point Teams</t>
  </si>
  <si>
    <t>Manchester Congress</t>
  </si>
  <si>
    <t>Ben Franks</t>
  </si>
  <si>
    <t>Summer Intermediate Pairs</t>
    <phoneticPr fontId="3" type="noConversion"/>
  </si>
  <si>
    <t>Autumn Intermediate Pairs</t>
  </si>
  <si>
    <t xml:space="preserve">Cantor Cup </t>
  </si>
  <si>
    <t xml:space="preserve">Contribution from Cantor Reserve Account </t>
  </si>
  <si>
    <t xml:space="preserve">Interest Skipton Building Society </t>
  </si>
  <si>
    <t>Expenses</t>
  </si>
  <si>
    <t>Northern Bridge League (NBL)</t>
  </si>
  <si>
    <t>All Counties Super Final</t>
    <phoneticPr fontId="3" type="noConversion"/>
  </si>
  <si>
    <t>Derbyshire Friendly</t>
    <phoneticPr fontId="10" type="noConversion"/>
  </si>
  <si>
    <t>Representative Competitions/Matches</t>
  </si>
  <si>
    <t>Northern Counties Working Group</t>
    <phoneticPr fontId="3" type="noConversion"/>
  </si>
  <si>
    <t>Handbook Expenses</t>
  </si>
  <si>
    <t>Trophy Engraving/Trophy Repairs</t>
  </si>
  <si>
    <t>Printing/Postage/Stationery/Telephone/Travel</t>
    <phoneticPr fontId="3" type="noConversion"/>
  </si>
  <si>
    <t>Retirement Gifts/Presentations/Receptions</t>
  </si>
  <si>
    <t>Bridge stationery &amp; equipment &amp; Insurance</t>
  </si>
  <si>
    <t>AGM Expenses</t>
  </si>
  <si>
    <t>Total Expenses</t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</si>
  <si>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</si>
  <si>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</si>
  <si>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</si>
  <si>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</si>
  <si>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</si>
  <si>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</si>
  <si>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</si>
  <si>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Reserves Carried Forward</t>
  </si>
  <si>
    <t>Total</t>
  </si>
  <si>
    <t>Income:</t>
  </si>
  <si>
    <t>Expenses:</t>
  </si>
  <si>
    <t>Profit</t>
  </si>
  <si>
    <t xml:space="preserve">Higson Memorial Cup &amp; Plate </t>
    <phoneticPr fontId="3" type="noConversion"/>
  </si>
  <si>
    <t>Loss</t>
  </si>
  <si>
    <t>4</t>
  </si>
  <si>
    <t>Gazette Trophy - Feb.</t>
  </si>
  <si>
    <t>Manchester Green Points Pairs - March</t>
  </si>
  <si>
    <t>Prizes</t>
  </si>
  <si>
    <t>Entry Fees</t>
  </si>
  <si>
    <t>Directing</t>
  </si>
  <si>
    <t>Ben Franks Trophy - Dec.</t>
  </si>
  <si>
    <t>Cantor Cup - Feb</t>
  </si>
  <si>
    <t>A gift of £6k has been received from the Cantor family-to be kept in separate reserve account.</t>
  </si>
  <si>
    <t xml:space="preserve">Entrance Fees </t>
    <phoneticPr fontId="3" type="noConversion"/>
  </si>
  <si>
    <t>Contribution received from Cantor Cup Reserve Account</t>
  </si>
  <si>
    <t>Expenses for Representative Competitions</t>
  </si>
  <si>
    <t>President's Cup - Entry</t>
    <phoneticPr fontId="3" type="noConversion"/>
  </si>
  <si>
    <t>Tollemache Cup - Entry</t>
    <phoneticPr fontId="3" type="noConversion"/>
  </si>
  <si>
    <t>Total Cost</t>
  </si>
  <si>
    <t>Retirement Gifts/Presentations/Receptions</t>
    <phoneticPr fontId="3" type="noConversion"/>
  </si>
  <si>
    <t>Equipment/Insurance/Bridge Stationery</t>
  </si>
  <si>
    <t>Insurance</t>
  </si>
  <si>
    <t>Marketing Costs</t>
  </si>
  <si>
    <t>Sundries</t>
  </si>
  <si>
    <t>Treasurer -Stationery &amp; Printing</t>
  </si>
  <si>
    <t>2019-2020</t>
  </si>
  <si>
    <t>Marketing</t>
  </si>
  <si>
    <t>Income from bridge lessons</t>
  </si>
  <si>
    <t>Merville Goldstone Cup  Expenses</t>
  </si>
  <si>
    <t>Intermediate Swiss Pairs-March</t>
  </si>
  <si>
    <t xml:space="preserve">Intermediate Swiss Pairs-April </t>
  </si>
  <si>
    <t>EBU Licence for GP Pairs in March</t>
  </si>
  <si>
    <t>2019-20</t>
  </si>
  <si>
    <t>Change</t>
  </si>
  <si>
    <t>in Expenditure</t>
  </si>
  <si>
    <t>2020/21</t>
  </si>
  <si>
    <t>2020-21</t>
  </si>
  <si>
    <t>Retirement gift to caretaker</t>
  </si>
  <si>
    <t>Notes to the Accounts for the year ended 31st March 2021</t>
  </si>
  <si>
    <t>Income &amp; Expenditure Account to 31st March 2021</t>
  </si>
  <si>
    <t>2020-2021</t>
  </si>
  <si>
    <t>Michael's Clinic</t>
  </si>
  <si>
    <t>EBU charges</t>
  </si>
  <si>
    <t>Real Bridge Charges</t>
  </si>
  <si>
    <t>Net Income to MCBA</t>
  </si>
  <si>
    <t>Real Bridge charges</t>
  </si>
  <si>
    <t xml:space="preserve">Directing </t>
  </si>
  <si>
    <t>Manchester Green Points Pairs-October</t>
  </si>
  <si>
    <t>Manchester Online League</t>
  </si>
  <si>
    <t>Seasons 1-6</t>
  </si>
  <si>
    <t>Weekly Online Events</t>
  </si>
  <si>
    <t>Royalties</t>
  </si>
  <si>
    <t>Weekly Online Events/ EBU P2P</t>
  </si>
  <si>
    <t>Directors Fees</t>
  </si>
  <si>
    <t>Net Income</t>
  </si>
  <si>
    <t>Provision for costs not required</t>
  </si>
  <si>
    <t>Autumn Green Point Pairs</t>
  </si>
  <si>
    <t>Spring Green Point Pairs</t>
  </si>
  <si>
    <t>Charitable Donations</t>
  </si>
  <si>
    <t>Donation to EBU</t>
  </si>
  <si>
    <t>Donations Received</t>
  </si>
  <si>
    <t>Less Payments to Charities</t>
  </si>
  <si>
    <t>Net Expenditure</t>
  </si>
  <si>
    <t>Web Site Costs &amp; Zoom fees</t>
  </si>
  <si>
    <t>Square &amp; Paypal processing fees</t>
  </si>
  <si>
    <t>Seminars &amp; Michael's Clinic</t>
  </si>
  <si>
    <t>Balance Sheet as at 31st March 2021</t>
  </si>
  <si>
    <t>Overprovision for P2P-2019/20</t>
  </si>
  <si>
    <t>Higson Cup -Directing</t>
  </si>
  <si>
    <t>Higson Cup-Real Bridge costs</t>
  </si>
  <si>
    <t>Weekly events-Directors Fees</t>
  </si>
  <si>
    <t>Directors Fees-March GP</t>
  </si>
  <si>
    <t>Charitable Donations-RMCH</t>
  </si>
  <si>
    <t>Real Bridge charges-March</t>
  </si>
  <si>
    <t>Prepayments</t>
  </si>
  <si>
    <t>Insurance 2021-22</t>
  </si>
  <si>
    <t>Zoom fees 2021-22</t>
  </si>
  <si>
    <t>Accrued Income</t>
  </si>
  <si>
    <t>Royalties-March</t>
  </si>
  <si>
    <t>Total Prepayments and Accrued Income</t>
  </si>
  <si>
    <t>Prepayments and Accrued Income</t>
  </si>
  <si>
    <t>Accruals and Deferred Income</t>
  </si>
  <si>
    <t>Total Accruals and Deferred Income</t>
  </si>
  <si>
    <t>Expenditure:</t>
  </si>
  <si>
    <t xml:space="preserve">Surplus of Income over Expenditure </t>
  </si>
  <si>
    <t>Sundry Debtors - note 16</t>
  </si>
  <si>
    <t>Sundry Creditors - note 17</t>
  </si>
  <si>
    <t>Higson Cup-EBU costs</t>
  </si>
  <si>
    <t>Deferred income-Online League Fees-Season 7</t>
  </si>
  <si>
    <t>Online League 6 EBU charges</t>
  </si>
  <si>
    <t>Weekly events-EBU charges</t>
  </si>
  <si>
    <t>Refund of UMS charges to clubs</t>
  </si>
  <si>
    <t>Total Net Income</t>
  </si>
  <si>
    <t>Net Assets Balance from last year</t>
  </si>
  <si>
    <t>Total Net Assets</t>
  </si>
  <si>
    <t>Surplus for the Year</t>
  </si>
  <si>
    <t>Additional Directors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</si>
</sst>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 applyFill="1"/>
    <xf numFmtId="164" fontId="5" fillId="2" borderId="0" xfId="0" applyNumberFormat="1" applyFont="1" applyFill="1"/>
    <xf numFmtId="164" fontId="5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0" fillId="2" borderId="0" xfId="0" applyFill="1"/>
    <xf numFmtId="164" fontId="3" fillId="0" borderId="0" xfId="0" applyNumberFormat="1" applyFont="1" applyFill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Fill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0" fillId="2" borderId="0" xfId="0" applyNumberForma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7" fontId="9" fillId="0" borderId="0" xfId="0" applyNumberFormat="1" applyFont="1" applyFill="1"/>
    <xf numFmtId="167" fontId="2" fillId="0" borderId="0" xfId="0" applyNumberFormat="1" applyFont="1" applyFill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0" fontId="2" fillId="2" borderId="0" xfId="0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0" fontId="6" fillId="2" borderId="0" xfId="0" applyFont="1" applyFill="1"/>
    <xf numFmtId="49" fontId="2" fillId="0" borderId="0" xfId="0" applyNumberFormat="1" applyFont="1" applyAlignment="1">
      <alignment horizontal="left"/>
    </xf>
    <xf numFmtId="166" fontId="4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9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6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11" fillId="2" borderId="0" xfId="0" applyNumberFormat="1" applyFont="1" applyFill="1"/>
    <xf numFmtId="0" fontId="2" fillId="2" borderId="0" xfId="0" applyFont="1" applyFill="1" applyAlignment="1">
      <alignment horizontal="left"/>
    </xf>
    <xf numFmtId="167" fontId="10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4" fontId="4" fillId="0" borderId="0" xfId="0" applyNumberFormat="1" applyFont="1"/>
    <xf numFmtId="0" fontId="9" fillId="2" borderId="0" xfId="0" applyFont="1" applyFill="1"/>
    <xf numFmtId="167" fontId="4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4" fillId="0" borderId="0" xfId="0" applyNumberFormat="1" applyFont="1" applyFill="1"/>
    <xf numFmtId="2" fontId="9" fillId="0" borderId="0" xfId="0" applyNumberFormat="1" applyFont="1"/>
    <xf numFmtId="164" fontId="6" fillId="0" borderId="0" xfId="0" applyNumberFormat="1" applyFont="1" applyFill="1"/>
    <xf numFmtId="8" fontId="6" fillId="2" borderId="0" xfId="0" applyNumberFormat="1" applyFont="1" applyFill="1"/>
    <xf numFmtId="164" fontId="9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"/>
  <sheetViews>
    <sheetView workbookViewId="0">
      <selection activeCell="B37" sqref="B37"/>
    </sheetView>
  </sheetViews>
  <sheetFormatPr defaultColWidth="10.140625" defaultRowHeight="15.75" x14ac:dyDescent="0.25"/>
  <cols>
    <col min="1" max="1" width="10.140625" style="49"/>
    <col min="2" max="2" width="63" style="6" customWidth="1"/>
    <col min="3" max="3" width="10.42578125" style="39" customWidth="1"/>
    <col min="4" max="4" width="3.28515625" style="39" customWidth="1"/>
    <col min="5" max="5" width="11.28515625" style="25" bestFit="1" customWidth="1"/>
    <col min="14" max="14" width="10" customWidth="1"/>
  </cols>
  <sheetData>
    <row r="1" spans="1:5" s="4" customFormat="1" x14ac:dyDescent="0.25">
      <c r="A1" s="49" t="s">
        <v>0</v>
      </c>
      <c r="C1" s="31"/>
      <c r="D1" s="31"/>
      <c r="E1" s="50"/>
    </row>
    <row r="2" spans="1:5" s="4" customFormat="1" x14ac:dyDescent="0.25">
      <c r="A2" s="49" t="s">
        <v>82</v>
      </c>
      <c r="C2" s="31"/>
      <c r="D2" s="31"/>
      <c r="E2" s="50"/>
    </row>
    <row r="3" spans="1:5" s="4" customFormat="1" x14ac:dyDescent="0.25">
      <c r="A3" s="49"/>
      <c r="C3" s="31"/>
      <c r="D3" s="31"/>
      <c r="E3" s="51" t="s">
        <v>79</v>
      </c>
    </row>
    <row r="4" spans="1:5" s="4" customFormat="1" ht="17.25" customHeight="1" x14ac:dyDescent="0.25">
      <c r="A4" s="49" t="s">
        <v>5</v>
      </c>
      <c r="C4" s="52"/>
      <c r="D4" s="52"/>
      <c r="E4" s="50"/>
    </row>
    <row r="5" spans="1:5" s="4" customFormat="1" ht="11.25" customHeight="1" x14ac:dyDescent="0.25">
      <c r="A5" s="49"/>
      <c r="C5" s="31"/>
      <c r="D5" s="31"/>
      <c r="E5" s="50"/>
    </row>
    <row r="6" spans="1:5" s="4" customFormat="1" x14ac:dyDescent="0.25">
      <c r="A6" s="49">
        <v>1</v>
      </c>
      <c r="B6" s="4" t="s">
        <v>94</v>
      </c>
      <c r="C6" s="39"/>
      <c r="D6" s="31"/>
      <c r="E6" s="50"/>
    </row>
    <row r="7" spans="1:5" s="4" customFormat="1" x14ac:dyDescent="0.25">
      <c r="A7" s="49"/>
      <c r="B7" s="4" t="s">
        <v>43</v>
      </c>
      <c r="C7" s="39"/>
      <c r="D7" s="31"/>
      <c r="E7" s="42"/>
    </row>
    <row r="8" spans="1:5" s="4" customFormat="1" x14ac:dyDescent="0.25">
      <c r="A8" s="49"/>
      <c r="B8" s="36" t="s">
        <v>95</v>
      </c>
      <c r="C8" s="39"/>
      <c r="D8" s="31"/>
      <c r="E8" s="42">
        <v>10359.23</v>
      </c>
    </row>
    <row r="9" spans="1:5" s="4" customFormat="1" x14ac:dyDescent="0.25">
      <c r="A9" s="49"/>
      <c r="C9" s="31" t="s">
        <v>42</v>
      </c>
      <c r="D9" s="31"/>
      <c r="E9" s="81">
        <f>SUM(E7:E8)</f>
        <v>10359.23</v>
      </c>
    </row>
    <row r="10" spans="1:5" s="4" customFormat="1" x14ac:dyDescent="0.25">
      <c r="A10" s="49"/>
      <c r="B10" s="4" t="s">
        <v>44</v>
      </c>
      <c r="C10" s="31"/>
      <c r="D10" s="31"/>
      <c r="E10" s="81"/>
    </row>
    <row r="11" spans="1:5" s="4" customFormat="1" x14ac:dyDescent="0.25">
      <c r="A11" s="49"/>
      <c r="B11" s="36" t="s">
        <v>97</v>
      </c>
      <c r="C11" s="31"/>
      <c r="D11" s="31"/>
      <c r="E11" s="86">
        <v>7050</v>
      </c>
    </row>
    <row r="12" spans="1:5" s="4" customFormat="1" x14ac:dyDescent="0.25">
      <c r="A12" s="49"/>
      <c r="B12" s="36" t="s">
        <v>89</v>
      </c>
      <c r="C12" s="31"/>
      <c r="D12" s="31"/>
      <c r="E12" s="86">
        <v>289.35000000000002</v>
      </c>
    </row>
    <row r="13" spans="1:5" s="4" customFormat="1" x14ac:dyDescent="0.25">
      <c r="A13" s="49"/>
      <c r="B13" s="36" t="s">
        <v>86</v>
      </c>
      <c r="C13" s="31"/>
      <c r="D13" s="31"/>
      <c r="E13" s="42">
        <v>2385.4</v>
      </c>
    </row>
    <row r="14" spans="1:5" s="4" customFormat="1" x14ac:dyDescent="0.25">
      <c r="A14" s="49"/>
      <c r="B14" s="36"/>
      <c r="C14" s="31" t="s">
        <v>42</v>
      </c>
      <c r="D14" s="31"/>
      <c r="E14" s="50">
        <f>SUM(E11:E13)</f>
        <v>9724.75</v>
      </c>
    </row>
    <row r="15" spans="1:5" s="4" customFormat="1" x14ac:dyDescent="0.25">
      <c r="A15" s="49"/>
      <c r="B15" s="36"/>
      <c r="C15" s="31"/>
      <c r="D15" s="31"/>
      <c r="E15" s="50"/>
    </row>
    <row r="16" spans="1:5" s="4" customFormat="1" x14ac:dyDescent="0.25">
      <c r="A16" s="49"/>
      <c r="B16" s="36" t="s">
        <v>98</v>
      </c>
      <c r="C16" s="31"/>
      <c r="D16" s="31"/>
      <c r="E16" s="50">
        <f>E9-E14</f>
        <v>634.47999999999956</v>
      </c>
    </row>
    <row r="17" spans="1:6" s="4" customFormat="1" x14ac:dyDescent="0.25">
      <c r="A17" s="49"/>
      <c r="B17" s="36"/>
      <c r="C17" s="31"/>
      <c r="D17" s="31"/>
      <c r="E17" s="50"/>
    </row>
    <row r="18" spans="1:6" s="4" customFormat="1" x14ac:dyDescent="0.25">
      <c r="A18" s="49">
        <v>2</v>
      </c>
      <c r="B18" s="4" t="s">
        <v>92</v>
      </c>
      <c r="C18" s="39"/>
      <c r="D18" s="31"/>
      <c r="E18" s="50"/>
    </row>
    <row r="19" spans="1:6" s="4" customFormat="1" x14ac:dyDescent="0.25">
      <c r="A19" s="49"/>
      <c r="B19" s="4" t="s">
        <v>43</v>
      </c>
      <c r="C19" s="39"/>
      <c r="D19" s="31"/>
      <c r="E19" s="50"/>
    </row>
    <row r="20" spans="1:6" x14ac:dyDescent="0.25">
      <c r="B20" s="36" t="s">
        <v>93</v>
      </c>
      <c r="C20" s="38"/>
      <c r="D20" s="48"/>
      <c r="E20" s="53">
        <v>2678.28</v>
      </c>
      <c r="F20" s="11"/>
    </row>
    <row r="21" spans="1:6" x14ac:dyDescent="0.25">
      <c r="B21" s="4"/>
      <c r="C21" s="31" t="s">
        <v>42</v>
      </c>
      <c r="E21" s="25">
        <f>SUM(E20:E20)</f>
        <v>2678.28</v>
      </c>
      <c r="F21" s="11"/>
    </row>
    <row r="22" spans="1:6" x14ac:dyDescent="0.25">
      <c r="B22" s="4" t="s">
        <v>44</v>
      </c>
      <c r="C22" s="31"/>
      <c r="F22" s="11"/>
    </row>
    <row r="23" spans="1:6" x14ac:dyDescent="0.25">
      <c r="B23" s="88" t="s">
        <v>86</v>
      </c>
      <c r="C23" s="38"/>
      <c r="D23" s="48"/>
      <c r="E23" s="25">
        <v>1560.64</v>
      </c>
      <c r="F23" s="11"/>
    </row>
    <row r="24" spans="1:6" x14ac:dyDescent="0.25">
      <c r="B24" s="88" t="s">
        <v>111</v>
      </c>
      <c r="C24" s="38"/>
      <c r="D24" s="48"/>
      <c r="E24" s="25">
        <v>-122.8</v>
      </c>
      <c r="F24" s="11"/>
    </row>
    <row r="25" spans="1:6" x14ac:dyDescent="0.25">
      <c r="B25" s="36"/>
      <c r="C25" s="38" t="s">
        <v>42</v>
      </c>
      <c r="D25" s="48"/>
      <c r="E25" s="25">
        <f>SUM(E23:E24)</f>
        <v>1437.8400000000001</v>
      </c>
      <c r="F25" s="11"/>
    </row>
    <row r="26" spans="1:6" s="4" customFormat="1" x14ac:dyDescent="0.25">
      <c r="A26" s="49"/>
      <c r="B26" s="6"/>
      <c r="C26" s="31"/>
      <c r="D26" s="31"/>
      <c r="E26" s="50"/>
      <c r="F26" s="54"/>
    </row>
    <row r="27" spans="1:6" s="4" customFormat="1" x14ac:dyDescent="0.25">
      <c r="A27" s="49"/>
      <c r="B27" s="6" t="s">
        <v>45</v>
      </c>
      <c r="C27" s="47"/>
      <c r="D27" s="31"/>
      <c r="E27" s="82">
        <f>E21-E25</f>
        <v>1240.44</v>
      </c>
    </row>
    <row r="29" spans="1:6" x14ac:dyDescent="0.25">
      <c r="B29" s="54"/>
      <c r="C29" s="38"/>
      <c r="D29" s="48"/>
      <c r="F29" s="11"/>
    </row>
    <row r="30" spans="1:6" x14ac:dyDescent="0.25">
      <c r="B30" s="36"/>
      <c r="C30" s="38"/>
      <c r="D30" s="48"/>
      <c r="F30" s="11"/>
    </row>
    <row r="31" spans="1:6" s="6" customFormat="1" x14ac:dyDescent="0.25">
      <c r="A31" s="49">
        <v>3</v>
      </c>
      <c r="B31" s="4" t="s">
        <v>46</v>
      </c>
      <c r="C31" s="31"/>
      <c r="D31" s="47"/>
      <c r="E31" s="25"/>
    </row>
    <row r="32" spans="1:6" s="6" customFormat="1" x14ac:dyDescent="0.25">
      <c r="A32" s="49"/>
      <c r="B32" s="4" t="s">
        <v>43</v>
      </c>
      <c r="C32" s="39"/>
      <c r="D32" s="47"/>
      <c r="E32" s="25"/>
    </row>
    <row r="33" spans="1:6" s="4" customFormat="1" x14ac:dyDescent="0.25">
      <c r="A33" s="49"/>
      <c r="B33" s="4" t="s">
        <v>21</v>
      </c>
      <c r="C33" s="55"/>
      <c r="D33" s="31"/>
      <c r="E33" s="50"/>
    </row>
    <row r="34" spans="1:6" x14ac:dyDescent="0.25">
      <c r="B34" s="4"/>
      <c r="C34" s="55"/>
    </row>
    <row r="35" spans="1:6" x14ac:dyDescent="0.25">
      <c r="B35" s="36" t="s">
        <v>99</v>
      </c>
      <c r="C35" s="38"/>
      <c r="D35" s="38"/>
      <c r="E35" s="53">
        <v>-780.4</v>
      </c>
    </row>
    <row r="36" spans="1:6" x14ac:dyDescent="0.25">
      <c r="B36" s="36" t="s">
        <v>140</v>
      </c>
      <c r="C36" s="38"/>
      <c r="D36" s="38"/>
      <c r="E36" s="53">
        <v>40</v>
      </c>
    </row>
    <row r="37" spans="1:6" x14ac:dyDescent="0.25">
      <c r="B37" s="36" t="s">
        <v>89</v>
      </c>
      <c r="C37" s="48"/>
      <c r="D37" s="56"/>
      <c r="E37" s="53">
        <v>40.32</v>
      </c>
      <c r="F37" s="57"/>
    </row>
    <row r="38" spans="1:6" x14ac:dyDescent="0.25">
      <c r="B38" s="36" t="s">
        <v>86</v>
      </c>
      <c r="C38" s="48"/>
      <c r="D38" s="56"/>
      <c r="E38" s="53">
        <v>0</v>
      </c>
      <c r="F38" s="57"/>
    </row>
    <row r="39" spans="1:6" x14ac:dyDescent="0.25">
      <c r="B39" s="4"/>
      <c r="C39" s="31" t="s">
        <v>42</v>
      </c>
      <c r="D39" s="56"/>
      <c r="E39" s="25">
        <f>SUM(E35:E38)</f>
        <v>-700.07999999999993</v>
      </c>
      <c r="F39" s="11"/>
    </row>
    <row r="40" spans="1:6" x14ac:dyDescent="0.25">
      <c r="D40" s="56"/>
    </row>
    <row r="41" spans="1:6" x14ac:dyDescent="0.25">
      <c r="B41" s="4" t="s">
        <v>45</v>
      </c>
      <c r="C41" s="47"/>
      <c r="D41" s="55"/>
      <c r="E41" s="82">
        <v>700.08</v>
      </c>
      <c r="F41" s="11"/>
    </row>
    <row r="42" spans="1:6" x14ac:dyDescent="0.25">
      <c r="B42" s="4"/>
      <c r="C42" s="47"/>
      <c r="D42" s="55"/>
    </row>
    <row r="43" spans="1:6" s="6" customFormat="1" x14ac:dyDescent="0.25">
      <c r="A43" s="58" t="s">
        <v>48</v>
      </c>
      <c r="B43" s="4" t="s">
        <v>49</v>
      </c>
      <c r="C43" s="39"/>
      <c r="D43" s="55"/>
      <c r="E43" s="25"/>
    </row>
    <row r="44" spans="1:6" s="6" customFormat="1" x14ac:dyDescent="0.25">
      <c r="A44" s="49"/>
      <c r="B44" s="4" t="s">
        <v>43</v>
      </c>
      <c r="C44" s="59"/>
      <c r="D44" s="47"/>
      <c r="E44" s="25">
        <v>795</v>
      </c>
    </row>
    <row r="45" spans="1:6" s="6" customFormat="1" x14ac:dyDescent="0.25">
      <c r="A45" s="49"/>
      <c r="B45" s="4"/>
      <c r="C45" s="59"/>
      <c r="D45" s="47"/>
      <c r="E45" s="25"/>
    </row>
    <row r="46" spans="1:6" x14ac:dyDescent="0.25">
      <c r="A46" s="58"/>
      <c r="B46" s="4" t="s">
        <v>44</v>
      </c>
      <c r="C46" s="17"/>
    </row>
    <row r="47" spans="1:6" x14ac:dyDescent="0.25">
      <c r="B47" s="36" t="s">
        <v>53</v>
      </c>
      <c r="C47" s="60"/>
      <c r="D47" s="48"/>
      <c r="E47" s="53">
        <v>250</v>
      </c>
      <c r="F47" s="13"/>
    </row>
    <row r="48" spans="1:6" x14ac:dyDescent="0.25">
      <c r="B48" s="36" t="s">
        <v>89</v>
      </c>
      <c r="C48" s="60"/>
      <c r="D48" s="61"/>
      <c r="E48" s="53">
        <v>90.72</v>
      </c>
      <c r="F48" s="13"/>
    </row>
    <row r="49" spans="1:6" x14ac:dyDescent="0.25">
      <c r="B49" s="36" t="s">
        <v>86</v>
      </c>
      <c r="C49" s="60"/>
      <c r="D49" s="61"/>
      <c r="E49" s="53">
        <v>84</v>
      </c>
      <c r="F49" s="13"/>
    </row>
    <row r="50" spans="1:6" x14ac:dyDescent="0.25">
      <c r="B50" s="36"/>
      <c r="C50" s="60"/>
      <c r="D50" s="61"/>
      <c r="E50" s="53"/>
      <c r="F50" s="13"/>
    </row>
    <row r="51" spans="1:6" x14ac:dyDescent="0.25">
      <c r="B51" s="4"/>
      <c r="C51" s="55" t="s">
        <v>42</v>
      </c>
      <c r="D51" s="61"/>
      <c r="E51" s="62">
        <f>SUM(E47:E50)</f>
        <v>424.72</v>
      </c>
      <c r="F51" s="39"/>
    </row>
    <row r="52" spans="1:6" x14ac:dyDescent="0.25">
      <c r="B52" s="4"/>
      <c r="C52" s="63"/>
      <c r="D52" s="61"/>
      <c r="F52" s="39"/>
    </row>
    <row r="53" spans="1:6" x14ac:dyDescent="0.25">
      <c r="B53" s="4" t="s">
        <v>45</v>
      </c>
      <c r="C53" s="55"/>
      <c r="D53" s="61"/>
      <c r="E53" s="80">
        <f>E44-E51</f>
        <v>370.28</v>
      </c>
      <c r="F53" s="39"/>
    </row>
    <row r="54" spans="1:6" x14ac:dyDescent="0.25">
      <c r="B54" s="4"/>
      <c r="C54" s="55"/>
      <c r="D54" s="61"/>
      <c r="E54" s="80"/>
      <c r="F54" s="39"/>
    </row>
    <row r="55" spans="1:6" x14ac:dyDescent="0.25">
      <c r="A55" s="49">
        <v>5</v>
      </c>
      <c r="B55" s="4" t="s">
        <v>91</v>
      </c>
      <c r="C55" s="55"/>
      <c r="D55" s="61"/>
      <c r="E55" s="80"/>
      <c r="F55" s="39"/>
    </row>
    <row r="56" spans="1:6" x14ac:dyDescent="0.25">
      <c r="B56" s="4"/>
      <c r="C56" s="55"/>
      <c r="D56" s="61"/>
      <c r="E56" s="80"/>
      <c r="F56" s="39"/>
    </row>
    <row r="57" spans="1:6" x14ac:dyDescent="0.25">
      <c r="B57" s="4" t="s">
        <v>43</v>
      </c>
      <c r="C57" s="55"/>
      <c r="D57" s="61"/>
      <c r="E57" s="80">
        <v>872</v>
      </c>
      <c r="F57" s="39"/>
    </row>
    <row r="58" spans="1:6" x14ac:dyDescent="0.25">
      <c r="B58" s="4"/>
      <c r="C58" s="55"/>
      <c r="D58" s="61"/>
      <c r="E58" s="80"/>
      <c r="F58" s="39"/>
    </row>
    <row r="59" spans="1:6" x14ac:dyDescent="0.25">
      <c r="B59" s="4" t="s">
        <v>44</v>
      </c>
      <c r="C59" s="55"/>
      <c r="D59" s="61"/>
      <c r="E59" s="80"/>
      <c r="F59" s="39"/>
    </row>
    <row r="60" spans="1:6" x14ac:dyDescent="0.25">
      <c r="B60" s="36" t="s">
        <v>53</v>
      </c>
      <c r="C60" s="55"/>
      <c r="D60" s="61"/>
      <c r="E60" s="87">
        <v>160</v>
      </c>
      <c r="F60" s="39"/>
    </row>
    <row r="61" spans="1:6" x14ac:dyDescent="0.25">
      <c r="B61" s="36" t="s">
        <v>86</v>
      </c>
      <c r="C61" s="55"/>
      <c r="D61" s="61"/>
      <c r="E61" s="87">
        <v>573.91999999999996</v>
      </c>
      <c r="F61" s="39"/>
    </row>
    <row r="62" spans="1:6" x14ac:dyDescent="0.25">
      <c r="B62" s="4"/>
      <c r="C62" s="55"/>
      <c r="D62" s="61"/>
      <c r="E62" s="87"/>
      <c r="F62" s="39"/>
    </row>
    <row r="63" spans="1:6" x14ac:dyDescent="0.25">
      <c r="B63" s="4"/>
      <c r="C63" s="55"/>
      <c r="D63" s="61"/>
      <c r="E63" s="80"/>
      <c r="F63" s="39"/>
    </row>
    <row r="64" spans="1:6" x14ac:dyDescent="0.25">
      <c r="B64" s="4" t="s">
        <v>45</v>
      </c>
      <c r="C64" s="55"/>
      <c r="D64" s="61"/>
      <c r="E64" s="80">
        <v>138.08000000000001</v>
      </c>
      <c r="F64" s="39"/>
    </row>
    <row r="65" spans="1:9" x14ac:dyDescent="0.25">
      <c r="B65" s="4"/>
      <c r="C65" s="55"/>
      <c r="D65" s="61"/>
      <c r="E65" s="80"/>
      <c r="F65" s="39"/>
    </row>
    <row r="66" spans="1:9" x14ac:dyDescent="0.25">
      <c r="B66" s="4"/>
      <c r="C66" s="64"/>
      <c r="D66" s="61"/>
    </row>
    <row r="67" spans="1:9" x14ac:dyDescent="0.25">
      <c r="A67" s="49">
        <v>6</v>
      </c>
      <c r="B67" s="4" t="s">
        <v>50</v>
      </c>
      <c r="D67" s="64"/>
    </row>
    <row r="68" spans="1:9" x14ac:dyDescent="0.25">
      <c r="B68" s="4" t="s">
        <v>43</v>
      </c>
      <c r="C68" s="47"/>
      <c r="D68" s="63"/>
      <c r="E68" s="25">
        <v>550</v>
      </c>
    </row>
    <row r="69" spans="1:9" x14ac:dyDescent="0.25">
      <c r="B69" s="4"/>
      <c r="C69" s="47"/>
      <c r="D69" s="63"/>
    </row>
    <row r="70" spans="1:9" x14ac:dyDescent="0.25">
      <c r="B70" s="4" t="s">
        <v>44</v>
      </c>
      <c r="C70" s="47"/>
      <c r="D70" s="63"/>
    </row>
    <row r="71" spans="1:9" ht="12" customHeight="1" x14ac:dyDescent="0.25">
      <c r="B71" s="36" t="s">
        <v>90</v>
      </c>
      <c r="C71" s="60"/>
      <c r="D71" s="48"/>
      <c r="E71" s="53">
        <v>200</v>
      </c>
      <c r="F71" s="13"/>
    </row>
    <row r="72" spans="1:9" x14ac:dyDescent="0.25">
      <c r="B72" s="36" t="s">
        <v>89</v>
      </c>
      <c r="C72" s="60"/>
      <c r="D72" s="56"/>
      <c r="E72" s="53">
        <v>44.2</v>
      </c>
      <c r="F72" s="13"/>
    </row>
    <row r="73" spans="1:9" x14ac:dyDescent="0.25">
      <c r="B73" s="36" t="s">
        <v>86</v>
      </c>
      <c r="C73" s="60"/>
      <c r="D73" s="48"/>
      <c r="E73" s="53">
        <v>213.2</v>
      </c>
      <c r="F73" s="13"/>
    </row>
    <row r="74" spans="1:9" x14ac:dyDescent="0.25">
      <c r="B74" s="4"/>
      <c r="C74" s="55" t="s">
        <v>42</v>
      </c>
      <c r="D74" s="48"/>
      <c r="E74" s="62">
        <f>SUM(E71:E73)</f>
        <v>457.4</v>
      </c>
    </row>
    <row r="75" spans="1:9" x14ac:dyDescent="0.25">
      <c r="D75" s="48"/>
      <c r="I75" s="4"/>
    </row>
    <row r="76" spans="1:9" x14ac:dyDescent="0.25">
      <c r="B76" s="4" t="s">
        <v>45</v>
      </c>
      <c r="C76" s="55"/>
      <c r="D76" s="48"/>
      <c r="E76" s="80">
        <f>E68-E74</f>
        <v>92.600000000000023</v>
      </c>
      <c r="I76" s="4"/>
    </row>
    <row r="77" spans="1:9" x14ac:dyDescent="0.25">
      <c r="C77" s="31"/>
      <c r="D77" s="56"/>
    </row>
    <row r="78" spans="1:9" x14ac:dyDescent="0.25">
      <c r="B78" s="4"/>
      <c r="C78" s="55"/>
    </row>
    <row r="79" spans="1:9" x14ac:dyDescent="0.25">
      <c r="A79" s="49">
        <v>7</v>
      </c>
      <c r="B79" s="4" t="s">
        <v>14</v>
      </c>
      <c r="C79" s="64"/>
    </row>
    <row r="80" spans="1:9" x14ac:dyDescent="0.25">
      <c r="C80" s="64"/>
      <c r="D80" s="55"/>
    </row>
    <row r="81" spans="1:10" x14ac:dyDescent="0.25">
      <c r="B81" s="4" t="s">
        <v>43</v>
      </c>
      <c r="C81" s="46"/>
    </row>
    <row r="82" spans="1:10" x14ac:dyDescent="0.25">
      <c r="B82" s="36" t="s">
        <v>52</v>
      </c>
      <c r="C82" s="65"/>
      <c r="D82" s="55"/>
      <c r="E82" s="84">
        <v>2489</v>
      </c>
    </row>
    <row r="83" spans="1:10" x14ac:dyDescent="0.25">
      <c r="B83" s="4"/>
      <c r="C83" s="55" t="s">
        <v>42</v>
      </c>
      <c r="D83" s="55"/>
      <c r="E83" s="82">
        <f>SUM(E82:E82)</f>
        <v>2489</v>
      </c>
    </row>
    <row r="84" spans="1:10" x14ac:dyDescent="0.25">
      <c r="B84" s="6" t="s">
        <v>44</v>
      </c>
      <c r="C84" s="46"/>
      <c r="D84" s="55"/>
      <c r="E84" s="82"/>
    </row>
    <row r="85" spans="1:10" x14ac:dyDescent="0.25">
      <c r="B85" s="36" t="s">
        <v>53</v>
      </c>
      <c r="C85" s="66"/>
      <c r="D85" s="64"/>
      <c r="E85" s="84">
        <v>270</v>
      </c>
      <c r="I85" s="4"/>
    </row>
    <row r="86" spans="1:10" x14ac:dyDescent="0.25">
      <c r="B86" s="36" t="s">
        <v>89</v>
      </c>
      <c r="C86" s="66"/>
      <c r="D86" s="64"/>
      <c r="E86" s="84">
        <v>210</v>
      </c>
      <c r="I86" s="4"/>
    </row>
    <row r="87" spans="1:10" x14ac:dyDescent="0.25">
      <c r="B87" s="36" t="s">
        <v>86</v>
      </c>
      <c r="C87" s="66"/>
      <c r="D87" s="64"/>
      <c r="E87" s="84">
        <v>384.4</v>
      </c>
    </row>
    <row r="88" spans="1:10" x14ac:dyDescent="0.25">
      <c r="B88" s="4"/>
      <c r="C88" s="55" t="s">
        <v>42</v>
      </c>
      <c r="D88" s="64"/>
      <c r="E88" s="82">
        <f>SUM(E85:E87)</f>
        <v>864.4</v>
      </c>
    </row>
    <row r="89" spans="1:10" x14ac:dyDescent="0.25">
      <c r="B89" s="4"/>
      <c r="C89" s="66"/>
      <c r="D89" s="64"/>
      <c r="E89" s="82"/>
    </row>
    <row r="90" spans="1:10" ht="15" customHeight="1" x14ac:dyDescent="0.25">
      <c r="B90" s="4" t="s">
        <v>45</v>
      </c>
      <c r="C90" s="55"/>
      <c r="D90" s="64"/>
      <c r="E90" s="80">
        <f>E83-E88</f>
        <v>1624.6</v>
      </c>
      <c r="I90" s="4"/>
    </row>
    <row r="91" spans="1:10" x14ac:dyDescent="0.25">
      <c r="B91" s="4"/>
      <c r="C91" s="31"/>
      <c r="D91" s="61"/>
      <c r="I91" s="4"/>
    </row>
    <row r="92" spans="1:10" x14ac:dyDescent="0.25">
      <c r="A92" s="49">
        <v>8</v>
      </c>
      <c r="B92" s="4" t="s">
        <v>54</v>
      </c>
      <c r="D92" s="64"/>
      <c r="I92" s="4"/>
    </row>
    <row r="93" spans="1:10" x14ac:dyDescent="0.25">
      <c r="B93" s="4" t="s">
        <v>43</v>
      </c>
      <c r="C93" s="59"/>
      <c r="D93" s="66"/>
      <c r="E93" s="25">
        <v>225.3</v>
      </c>
      <c r="I93" s="4"/>
    </row>
    <row r="94" spans="1:10" x14ac:dyDescent="0.25">
      <c r="B94" s="4"/>
      <c r="C94" s="17"/>
      <c r="D94" s="55"/>
      <c r="F94" s="4"/>
      <c r="G94" s="4"/>
      <c r="H94" s="4"/>
      <c r="I94" s="4"/>
      <c r="J94" s="4"/>
    </row>
    <row r="95" spans="1:10" x14ac:dyDescent="0.25">
      <c r="B95" s="6" t="s">
        <v>44</v>
      </c>
      <c r="C95" s="17"/>
      <c r="D95" s="55"/>
      <c r="F95" s="4"/>
      <c r="G95" s="4"/>
      <c r="H95" s="4"/>
      <c r="I95" s="4"/>
    </row>
    <row r="96" spans="1:10" x14ac:dyDescent="0.25">
      <c r="B96" s="48" t="s">
        <v>53</v>
      </c>
      <c r="C96" s="60"/>
      <c r="D96" s="48"/>
      <c r="E96" s="53">
        <v>90</v>
      </c>
      <c r="I96" s="4"/>
    </row>
    <row r="97" spans="1:10" x14ac:dyDescent="0.25">
      <c r="B97" s="48" t="s">
        <v>86</v>
      </c>
      <c r="C97" s="60"/>
      <c r="D97" s="48"/>
      <c r="E97" s="53">
        <v>33.6</v>
      </c>
      <c r="F97" s="4"/>
      <c r="G97" s="4"/>
      <c r="H97" s="4"/>
      <c r="I97" s="4"/>
    </row>
    <row r="98" spans="1:10" x14ac:dyDescent="0.25">
      <c r="B98" s="48" t="s">
        <v>89</v>
      </c>
      <c r="C98" s="60"/>
      <c r="D98" s="48"/>
      <c r="E98" s="53">
        <v>35.96</v>
      </c>
      <c r="G98" s="4"/>
      <c r="H98" s="4"/>
      <c r="I98" s="4"/>
    </row>
    <row r="99" spans="1:10" x14ac:dyDescent="0.25">
      <c r="B99" s="48"/>
      <c r="C99" s="60"/>
      <c r="D99" s="48"/>
      <c r="E99" s="53"/>
      <c r="G99" s="4"/>
      <c r="H99" s="4"/>
      <c r="I99" s="4"/>
    </row>
    <row r="100" spans="1:10" x14ac:dyDescent="0.25">
      <c r="B100" s="47"/>
      <c r="C100" s="55" t="s">
        <v>42</v>
      </c>
      <c r="E100" s="25">
        <f>SUM(E96:E99)</f>
        <v>159.56</v>
      </c>
      <c r="G100" s="4"/>
      <c r="H100" s="4"/>
      <c r="I100" s="4"/>
    </row>
    <row r="101" spans="1:10" x14ac:dyDescent="0.25">
      <c r="C101" s="17"/>
      <c r="G101" s="4"/>
      <c r="H101" s="4"/>
      <c r="I101" s="4"/>
    </row>
    <row r="102" spans="1:10" x14ac:dyDescent="0.25">
      <c r="B102" s="4" t="s">
        <v>45</v>
      </c>
      <c r="C102" s="31"/>
      <c r="E102" s="81">
        <f>E93-E100</f>
        <v>65.740000000000009</v>
      </c>
      <c r="G102" s="4"/>
      <c r="H102" s="4"/>
      <c r="I102" s="4"/>
    </row>
    <row r="103" spans="1:10" x14ac:dyDescent="0.25">
      <c r="B103" s="31"/>
      <c r="C103" s="31"/>
      <c r="F103" s="4"/>
      <c r="G103" s="4"/>
      <c r="H103" s="4"/>
      <c r="I103" s="4"/>
    </row>
    <row r="104" spans="1:10" x14ac:dyDescent="0.25">
      <c r="B104" s="31"/>
      <c r="F104" s="4"/>
      <c r="G104" s="4"/>
      <c r="H104" s="4"/>
      <c r="J104" s="4"/>
    </row>
    <row r="105" spans="1:10" x14ac:dyDescent="0.25">
      <c r="B105" s="4"/>
      <c r="C105" s="55"/>
      <c r="D105" s="48"/>
    </row>
    <row r="106" spans="1:10" x14ac:dyDescent="0.25">
      <c r="A106" s="49">
        <v>9</v>
      </c>
      <c r="B106" s="4" t="s">
        <v>55</v>
      </c>
      <c r="C106" s="31"/>
      <c r="D106" s="48"/>
    </row>
    <row r="107" spans="1:10" x14ac:dyDescent="0.25">
      <c r="B107" s="6" t="s">
        <v>56</v>
      </c>
      <c r="D107" s="46"/>
    </row>
    <row r="108" spans="1:10" x14ac:dyDescent="0.25">
      <c r="B108"/>
      <c r="C108" s="31"/>
      <c r="D108" s="56"/>
    </row>
    <row r="109" spans="1:10" x14ac:dyDescent="0.25">
      <c r="B109" s="4" t="s">
        <v>43</v>
      </c>
      <c r="D109" s="56"/>
    </row>
    <row r="110" spans="1:10" x14ac:dyDescent="0.25">
      <c r="B110" s="13" t="s">
        <v>57</v>
      </c>
      <c r="C110" s="48"/>
      <c r="D110" s="48"/>
      <c r="E110" s="53">
        <v>350</v>
      </c>
      <c r="F110" s="4"/>
      <c r="G110" s="4"/>
      <c r="H110" s="4"/>
      <c r="J110" s="4"/>
    </row>
    <row r="111" spans="1:10" x14ac:dyDescent="0.25">
      <c r="B111" s="13"/>
      <c r="C111" s="48"/>
      <c r="D111" s="48"/>
      <c r="E111" s="53"/>
      <c r="F111" s="4"/>
      <c r="G111" s="4"/>
      <c r="H111" s="4"/>
      <c r="I111" s="4"/>
      <c r="J111" s="4"/>
    </row>
    <row r="112" spans="1:10" s="4" customFormat="1" x14ac:dyDescent="0.25">
      <c r="A112" s="49"/>
      <c r="B112" s="47" t="s">
        <v>44</v>
      </c>
      <c r="C112" s="39"/>
      <c r="D112" s="31"/>
      <c r="E112" s="50"/>
      <c r="F112"/>
      <c r="G112" s="48"/>
      <c r="H112"/>
      <c r="J112"/>
    </row>
    <row r="113" spans="1:10" s="4" customFormat="1" x14ac:dyDescent="0.25">
      <c r="A113" s="49"/>
      <c r="B113" s="48"/>
      <c r="C113" s="60"/>
      <c r="D113" s="38"/>
      <c r="E113" s="42"/>
      <c r="F113"/>
      <c r="G113" s="48"/>
      <c r="H113"/>
      <c r="J113"/>
    </row>
    <row r="114" spans="1:10" s="4" customFormat="1" x14ac:dyDescent="0.25">
      <c r="A114" s="49"/>
      <c r="B114" s="48" t="s">
        <v>53</v>
      </c>
      <c r="C114" s="60"/>
      <c r="D114" s="38"/>
      <c r="E114" s="42">
        <v>40</v>
      </c>
      <c r="F114"/>
      <c r="G114" s="48"/>
      <c r="H114"/>
      <c r="J114"/>
    </row>
    <row r="115" spans="1:10" s="4" customFormat="1" x14ac:dyDescent="0.25">
      <c r="A115" s="49"/>
      <c r="B115" s="38" t="s">
        <v>85</v>
      </c>
      <c r="C115" s="60"/>
      <c r="D115" s="38"/>
      <c r="E115" s="42">
        <v>50</v>
      </c>
      <c r="F115" s="6"/>
      <c r="G115" s="47"/>
      <c r="H115" s="6"/>
      <c r="I115"/>
      <c r="J115" s="6"/>
    </row>
    <row r="116" spans="1:10" s="4" customFormat="1" x14ac:dyDescent="0.25">
      <c r="A116" s="49"/>
      <c r="B116" s="38" t="s">
        <v>86</v>
      </c>
      <c r="C116" s="60"/>
      <c r="D116" s="38"/>
      <c r="E116" s="42">
        <v>26.4</v>
      </c>
      <c r="F116" s="6"/>
      <c r="G116" s="47"/>
      <c r="H116" s="6"/>
      <c r="I116"/>
      <c r="J116" s="6"/>
    </row>
    <row r="117" spans="1:10" s="4" customFormat="1" x14ac:dyDescent="0.25">
      <c r="A117" s="49"/>
      <c r="B117" s="38" t="s">
        <v>87</v>
      </c>
      <c r="C117" s="60"/>
      <c r="D117" s="38"/>
      <c r="E117" s="42">
        <v>19.8</v>
      </c>
      <c r="F117"/>
      <c r="G117" s="48"/>
      <c r="H117"/>
      <c r="I117"/>
      <c r="J117"/>
    </row>
    <row r="118" spans="1:10" s="4" customFormat="1" x14ac:dyDescent="0.25">
      <c r="A118" s="49"/>
      <c r="B118" s="38" t="s">
        <v>51</v>
      </c>
      <c r="C118" s="60"/>
      <c r="D118" s="38"/>
      <c r="E118" s="42">
        <v>180</v>
      </c>
      <c r="F118"/>
      <c r="G118" s="48"/>
      <c r="H118"/>
      <c r="I118"/>
      <c r="J118"/>
    </row>
    <row r="119" spans="1:10" x14ac:dyDescent="0.25">
      <c r="B119" s="47"/>
      <c r="C119" s="55" t="s">
        <v>42</v>
      </c>
      <c r="D119" s="48"/>
      <c r="E119" s="25">
        <f>SUM(E113:E118)</f>
        <v>316.20000000000005</v>
      </c>
      <c r="G119" s="48"/>
    </row>
    <row r="120" spans="1:10" x14ac:dyDescent="0.25">
      <c r="B120" s="47"/>
      <c r="C120" s="46"/>
      <c r="D120" s="48"/>
      <c r="G120" s="48"/>
    </row>
    <row r="121" spans="1:10" x14ac:dyDescent="0.25">
      <c r="B121" s="4" t="s">
        <v>45</v>
      </c>
      <c r="C121" s="46"/>
      <c r="D121" s="48"/>
      <c r="E121" s="67">
        <f>E110-E119</f>
        <v>33.799999999999955</v>
      </c>
      <c r="G121" s="48"/>
    </row>
    <row r="122" spans="1:10" x14ac:dyDescent="0.25">
      <c r="B122" s="38" t="s">
        <v>58</v>
      </c>
      <c r="C122" s="46"/>
      <c r="D122" s="48"/>
      <c r="E122" s="67">
        <v>316.2</v>
      </c>
      <c r="G122" s="48"/>
    </row>
    <row r="123" spans="1:10" x14ac:dyDescent="0.25">
      <c r="B123" s="6" t="s">
        <v>88</v>
      </c>
      <c r="C123" s="31"/>
      <c r="D123" s="48"/>
      <c r="E123" s="25">
        <f>SUM(E121:E122)</f>
        <v>349.99999999999994</v>
      </c>
      <c r="G123" s="48"/>
    </row>
    <row r="124" spans="1:10" x14ac:dyDescent="0.25">
      <c r="C124" s="31"/>
      <c r="D124" s="48"/>
      <c r="G124" s="48"/>
    </row>
    <row r="125" spans="1:10" x14ac:dyDescent="0.25">
      <c r="A125" s="49">
        <v>10</v>
      </c>
      <c r="B125" s="6" t="s">
        <v>102</v>
      </c>
      <c r="C125" s="31"/>
      <c r="D125" s="48"/>
      <c r="G125" s="48"/>
    </row>
    <row r="126" spans="1:10" x14ac:dyDescent="0.25">
      <c r="C126" s="31"/>
      <c r="D126" s="48"/>
      <c r="G126" s="48"/>
    </row>
    <row r="127" spans="1:10" x14ac:dyDescent="0.25">
      <c r="B127" s="13" t="s">
        <v>104</v>
      </c>
      <c r="C127" s="31"/>
      <c r="D127" s="48"/>
      <c r="E127" s="53">
        <v>9496.2099999999991</v>
      </c>
      <c r="G127" s="48"/>
    </row>
    <row r="128" spans="1:10" x14ac:dyDescent="0.25">
      <c r="B128" s="13" t="s">
        <v>105</v>
      </c>
      <c r="C128" s="31"/>
      <c r="D128" s="48"/>
      <c r="E128" s="53">
        <v>10250</v>
      </c>
      <c r="G128" s="48"/>
    </row>
    <row r="129" spans="1:10" x14ac:dyDescent="0.25">
      <c r="C129" s="31"/>
      <c r="D129" s="48"/>
      <c r="G129" s="48"/>
    </row>
    <row r="130" spans="1:10" x14ac:dyDescent="0.25">
      <c r="B130" s="6" t="s">
        <v>106</v>
      </c>
      <c r="C130" s="31"/>
      <c r="D130" s="48"/>
      <c r="E130" s="25">
        <f>E128-E127</f>
        <v>753.79000000000087</v>
      </c>
      <c r="G130" s="48"/>
    </row>
    <row r="131" spans="1:10" x14ac:dyDescent="0.25">
      <c r="C131" s="31"/>
      <c r="D131" s="48"/>
      <c r="G131" s="48"/>
    </row>
    <row r="132" spans="1:10" x14ac:dyDescent="0.25">
      <c r="C132" s="31"/>
      <c r="D132" s="48"/>
      <c r="G132" s="48"/>
    </row>
    <row r="133" spans="1:10" x14ac:dyDescent="0.25">
      <c r="A133" s="49">
        <v>11</v>
      </c>
      <c r="B133" s="4" t="s">
        <v>59</v>
      </c>
      <c r="C133" s="31"/>
      <c r="F133" s="4"/>
      <c r="G133" s="48"/>
      <c r="H133" s="4"/>
      <c r="J133" s="4"/>
    </row>
    <row r="134" spans="1:10" s="4" customFormat="1" x14ac:dyDescent="0.25">
      <c r="A134" s="49"/>
      <c r="B134" s="13" t="s">
        <v>60</v>
      </c>
      <c r="C134" s="48"/>
      <c r="D134" s="38"/>
      <c r="E134" s="42">
        <v>120</v>
      </c>
      <c r="F134" s="13"/>
      <c r="G134" s="48"/>
      <c r="H134"/>
      <c r="I134"/>
      <c r="J134"/>
    </row>
    <row r="135" spans="1:10" x14ac:dyDescent="0.25">
      <c r="B135" s="13" t="s">
        <v>61</v>
      </c>
      <c r="C135" s="48"/>
      <c r="D135" s="13"/>
      <c r="E135" s="53">
        <v>352</v>
      </c>
      <c r="F135" s="13"/>
      <c r="G135" s="48"/>
    </row>
    <row r="136" spans="1:10" ht="13.5" customHeight="1" x14ac:dyDescent="0.25">
      <c r="B136" s="13"/>
      <c r="C136" s="48"/>
      <c r="D136" s="13"/>
      <c r="E136" s="53"/>
      <c r="F136" s="68"/>
      <c r="G136" s="48"/>
      <c r="I136" s="11"/>
    </row>
    <row r="137" spans="1:10" x14ac:dyDescent="0.25">
      <c r="B137" s="6" t="s">
        <v>62</v>
      </c>
      <c r="C137" s="55"/>
      <c r="D137"/>
      <c r="E137" s="80">
        <f>SUM(E134:E136)</f>
        <v>472</v>
      </c>
      <c r="G137" s="13"/>
    </row>
    <row r="138" spans="1:10" x14ac:dyDescent="0.25">
      <c r="C138" s="55"/>
      <c r="D138"/>
      <c r="G138" s="13"/>
      <c r="I138" s="4"/>
    </row>
    <row r="139" spans="1:10" x14ac:dyDescent="0.25">
      <c r="C139" s="55"/>
      <c r="D139"/>
      <c r="G139" s="13"/>
      <c r="I139" s="4"/>
    </row>
    <row r="140" spans="1:10" x14ac:dyDescent="0.25">
      <c r="D140" s="31"/>
      <c r="E140" s="70"/>
      <c r="G140" s="13"/>
    </row>
    <row r="141" spans="1:10" x14ac:dyDescent="0.25">
      <c r="A141" s="49">
        <v>12</v>
      </c>
      <c r="B141" s="6" t="s">
        <v>63</v>
      </c>
      <c r="E141" s="71"/>
      <c r="G141" s="48"/>
    </row>
    <row r="142" spans="1:10" x14ac:dyDescent="0.25">
      <c r="B142" s="13"/>
      <c r="C142" s="48"/>
      <c r="D142" s="48"/>
      <c r="E142" s="69"/>
      <c r="I142" s="4"/>
    </row>
    <row r="143" spans="1:10" x14ac:dyDescent="0.25">
      <c r="B143" s="13"/>
      <c r="C143" s="48"/>
      <c r="D143" s="56"/>
      <c r="E143" s="69"/>
      <c r="I143" s="4"/>
    </row>
    <row r="144" spans="1:10" s="11" customFormat="1" x14ac:dyDescent="0.25">
      <c r="A144" s="72"/>
      <c r="B144" s="57" t="s">
        <v>81</v>
      </c>
      <c r="C144" s="69"/>
      <c r="D144" s="73"/>
      <c r="E144" s="69">
        <v>53</v>
      </c>
      <c r="I144" s="4"/>
    </row>
    <row r="145" spans="1:10" x14ac:dyDescent="0.25">
      <c r="B145" s="6" t="s">
        <v>62</v>
      </c>
      <c r="D145" s="56"/>
      <c r="E145" s="79">
        <f>SUM(E142:E144)</f>
        <v>53</v>
      </c>
      <c r="I145" s="4"/>
    </row>
    <row r="146" spans="1:10" x14ac:dyDescent="0.25">
      <c r="D146" s="56"/>
      <c r="E146" s="70"/>
      <c r="I146" s="4"/>
    </row>
    <row r="147" spans="1:10" x14ac:dyDescent="0.25">
      <c r="E147" s="70"/>
      <c r="F147" s="4"/>
      <c r="G147" s="4"/>
      <c r="H147" s="4"/>
      <c r="J147" s="4"/>
    </row>
    <row r="148" spans="1:10" x14ac:dyDescent="0.25">
      <c r="A148" s="49">
        <v>13</v>
      </c>
      <c r="B148" s="6" t="s">
        <v>64</v>
      </c>
      <c r="E148" s="70"/>
      <c r="F148" s="4"/>
      <c r="G148" s="4"/>
      <c r="H148" s="4"/>
      <c r="J148" s="4"/>
    </row>
    <row r="149" spans="1:10" x14ac:dyDescent="0.25">
      <c r="B149" s="13" t="s">
        <v>65</v>
      </c>
      <c r="C149" s="48"/>
      <c r="D149" s="48"/>
      <c r="E149" s="69">
        <v>74.7</v>
      </c>
      <c r="F149" s="4"/>
      <c r="G149" s="4"/>
      <c r="H149" s="4"/>
      <c r="J149" s="4"/>
    </row>
    <row r="150" spans="1:10" x14ac:dyDescent="0.25">
      <c r="B150" s="13"/>
      <c r="C150" s="48"/>
      <c r="D150" s="48"/>
      <c r="E150" s="69"/>
      <c r="F150" s="4"/>
      <c r="G150" s="4"/>
      <c r="H150" s="4"/>
      <c r="J150" s="4"/>
    </row>
    <row r="151" spans="1:10" x14ac:dyDescent="0.25">
      <c r="B151" s="6" t="s">
        <v>62</v>
      </c>
      <c r="E151" s="79">
        <f>SUM(E149:E149)</f>
        <v>74.7</v>
      </c>
      <c r="F151" s="4"/>
      <c r="G151" s="4"/>
      <c r="J151" s="4"/>
    </row>
    <row r="152" spans="1:10" x14ac:dyDescent="0.25">
      <c r="E152" s="79"/>
      <c r="F152" s="4"/>
      <c r="G152" s="4"/>
      <c r="J152" s="4"/>
    </row>
    <row r="153" spans="1:10" x14ac:dyDescent="0.25">
      <c r="A153" s="49">
        <v>14</v>
      </c>
      <c r="B153" s="6" t="s">
        <v>85</v>
      </c>
      <c r="E153" s="79"/>
      <c r="F153" s="4"/>
      <c r="G153" s="4"/>
      <c r="J153" s="4"/>
    </row>
    <row r="154" spans="1:10" x14ac:dyDescent="0.25">
      <c r="E154" s="79"/>
      <c r="F154" s="4"/>
      <c r="G154" s="4"/>
      <c r="J154" s="4"/>
    </row>
    <row r="155" spans="1:10" x14ac:dyDescent="0.25">
      <c r="B155" s="6" t="s">
        <v>43</v>
      </c>
      <c r="E155" s="79">
        <v>118.25</v>
      </c>
      <c r="F155" s="4"/>
      <c r="G155" s="4"/>
      <c r="J155" s="4"/>
    </row>
    <row r="156" spans="1:10" x14ac:dyDescent="0.25">
      <c r="E156" s="79"/>
      <c r="F156" s="4"/>
      <c r="G156" s="4"/>
      <c r="J156" s="4"/>
    </row>
    <row r="157" spans="1:10" x14ac:dyDescent="0.25">
      <c r="B157" s="6" t="s">
        <v>127</v>
      </c>
      <c r="E157" s="79">
        <v>-200</v>
      </c>
      <c r="F157" s="4"/>
      <c r="G157" s="4"/>
      <c r="J157" s="4"/>
    </row>
    <row r="158" spans="1:10" x14ac:dyDescent="0.25">
      <c r="E158" s="79"/>
      <c r="F158" s="4"/>
      <c r="G158" s="4"/>
      <c r="J158" s="4"/>
    </row>
    <row r="159" spans="1:10" x14ac:dyDescent="0.25">
      <c r="B159" s="6" t="s">
        <v>47</v>
      </c>
      <c r="E159" s="79">
        <v>-81.75</v>
      </c>
      <c r="F159" s="4"/>
      <c r="G159" s="4"/>
      <c r="J159" s="4"/>
    </row>
    <row r="160" spans="1:10" x14ac:dyDescent="0.25">
      <c r="E160" s="79"/>
      <c r="F160" s="4"/>
      <c r="G160" s="4"/>
      <c r="J160" s="4"/>
    </row>
    <row r="161" spans="1:10" x14ac:dyDescent="0.25">
      <c r="A161" s="49">
        <v>15</v>
      </c>
      <c r="B161" s="6" t="s">
        <v>70</v>
      </c>
      <c r="E161" s="79"/>
      <c r="F161" s="4"/>
      <c r="G161" s="4"/>
      <c r="J161" s="4"/>
    </row>
    <row r="162" spans="1:10" x14ac:dyDescent="0.25">
      <c r="E162" s="79"/>
      <c r="F162" s="4"/>
      <c r="G162" s="4"/>
      <c r="J162" s="4"/>
    </row>
    <row r="163" spans="1:10" x14ac:dyDescent="0.25">
      <c r="B163" s="13" t="s">
        <v>71</v>
      </c>
      <c r="E163" s="79">
        <v>35</v>
      </c>
      <c r="F163" s="4"/>
      <c r="G163" s="4"/>
      <c r="J163" s="4"/>
    </row>
    <row r="164" spans="1:10" x14ac:dyDescent="0.25">
      <c r="E164" s="79"/>
      <c r="F164" s="4"/>
      <c r="G164" s="4"/>
      <c r="J164" s="4"/>
    </row>
    <row r="165" spans="1:10" x14ac:dyDescent="0.25">
      <c r="E165" s="70"/>
      <c r="F165" s="4"/>
      <c r="G165" s="4"/>
      <c r="J165" s="4"/>
    </row>
    <row r="166" spans="1:10" s="39" customFormat="1" x14ac:dyDescent="0.25">
      <c r="A166" s="49"/>
      <c r="B166" s="6"/>
      <c r="D166" s="56"/>
      <c r="E166" s="70"/>
      <c r="F166"/>
      <c r="G166"/>
      <c r="H166"/>
      <c r="I166"/>
      <c r="J166"/>
    </row>
    <row r="167" spans="1:10" x14ac:dyDescent="0.25">
      <c r="A167" s="49">
        <v>16</v>
      </c>
      <c r="B167" s="6" t="s">
        <v>124</v>
      </c>
      <c r="E167" s="75"/>
    </row>
    <row r="168" spans="1:10" x14ac:dyDescent="0.25">
      <c r="E168" s="75"/>
    </row>
    <row r="169" spans="1:10" x14ac:dyDescent="0.25">
      <c r="B169" s="6" t="s">
        <v>118</v>
      </c>
      <c r="E169" s="85"/>
    </row>
    <row r="170" spans="1:10" x14ac:dyDescent="0.25">
      <c r="B170" s="13" t="s">
        <v>119</v>
      </c>
      <c r="C170" s="48"/>
      <c r="D170" s="48"/>
      <c r="E170" s="69">
        <v>74.7</v>
      </c>
    </row>
    <row r="171" spans="1:10" x14ac:dyDescent="0.25">
      <c r="B171" s="13" t="s">
        <v>120</v>
      </c>
      <c r="C171" s="48"/>
      <c r="D171" s="48"/>
      <c r="E171" s="69">
        <v>143.88</v>
      </c>
    </row>
    <row r="172" spans="1:10" x14ac:dyDescent="0.25">
      <c r="B172" s="6" t="s">
        <v>121</v>
      </c>
      <c r="C172" s="48"/>
      <c r="D172" s="48"/>
      <c r="E172" s="69"/>
    </row>
    <row r="173" spans="1:10" x14ac:dyDescent="0.25">
      <c r="B173" s="90" t="s">
        <v>122</v>
      </c>
      <c r="E173" s="69">
        <v>524.54999999999995</v>
      </c>
    </row>
    <row r="174" spans="1:10" x14ac:dyDescent="0.25">
      <c r="B174" s="89"/>
      <c r="E174" s="70"/>
    </row>
    <row r="175" spans="1:10" x14ac:dyDescent="0.25">
      <c r="B175" s="70" t="s">
        <v>123</v>
      </c>
      <c r="E175" s="70">
        <v>743.13</v>
      </c>
    </row>
    <row r="176" spans="1:10" x14ac:dyDescent="0.25">
      <c r="B176" s="69"/>
      <c r="E176" s="76"/>
    </row>
    <row r="177" spans="1:5" x14ac:dyDescent="0.25">
      <c r="E177" s="70"/>
    </row>
    <row r="178" spans="1:5" x14ac:dyDescent="0.25">
      <c r="A178" s="49">
        <v>17</v>
      </c>
      <c r="B178" s="6" t="s">
        <v>125</v>
      </c>
      <c r="E178" s="70"/>
    </row>
    <row r="179" spans="1:5" x14ac:dyDescent="0.25">
      <c r="B179" s="38"/>
      <c r="C179" s="77"/>
      <c r="E179" s="74"/>
    </row>
    <row r="180" spans="1:5" x14ac:dyDescent="0.25">
      <c r="B180" s="38" t="s">
        <v>75</v>
      </c>
      <c r="C180" s="77"/>
      <c r="E180" s="74">
        <v>213.2</v>
      </c>
    </row>
    <row r="181" spans="1:5" x14ac:dyDescent="0.25">
      <c r="B181" s="38" t="s">
        <v>112</v>
      </c>
      <c r="C181" s="77"/>
      <c r="E181" s="74">
        <v>200</v>
      </c>
    </row>
    <row r="182" spans="1:5" x14ac:dyDescent="0.25">
      <c r="B182" s="38" t="s">
        <v>131</v>
      </c>
      <c r="C182" s="77"/>
      <c r="E182" s="74">
        <v>41.6</v>
      </c>
    </row>
    <row r="183" spans="1:5" x14ac:dyDescent="0.25">
      <c r="B183" s="38" t="s">
        <v>113</v>
      </c>
      <c r="C183" s="77"/>
      <c r="E183" s="74">
        <v>40.32</v>
      </c>
    </row>
    <row r="184" spans="1:5" x14ac:dyDescent="0.25">
      <c r="B184" s="38" t="s">
        <v>134</v>
      </c>
      <c r="C184" s="77"/>
      <c r="E184" s="74">
        <v>220</v>
      </c>
    </row>
    <row r="185" spans="1:5" x14ac:dyDescent="0.25">
      <c r="B185" s="38" t="s">
        <v>68</v>
      </c>
      <c r="C185" s="77"/>
      <c r="E185" s="74">
        <v>60</v>
      </c>
    </row>
    <row r="186" spans="1:5" x14ac:dyDescent="0.25">
      <c r="B186" s="38" t="s">
        <v>114</v>
      </c>
      <c r="C186" s="77"/>
      <c r="E186" s="74">
        <v>520</v>
      </c>
    </row>
    <row r="187" spans="1:5" x14ac:dyDescent="0.25">
      <c r="B187" s="78" t="s">
        <v>115</v>
      </c>
      <c r="E187" s="53">
        <v>200</v>
      </c>
    </row>
    <row r="188" spans="1:5" x14ac:dyDescent="0.25">
      <c r="B188" s="78" t="s">
        <v>116</v>
      </c>
      <c r="E188" s="53">
        <v>500</v>
      </c>
    </row>
    <row r="189" spans="1:5" x14ac:dyDescent="0.25">
      <c r="B189" s="57" t="s">
        <v>117</v>
      </c>
      <c r="E189" s="69">
        <v>111</v>
      </c>
    </row>
    <row r="190" spans="1:5" x14ac:dyDescent="0.25">
      <c r="B190" s="57" t="s">
        <v>132</v>
      </c>
      <c r="E190" s="69">
        <v>480</v>
      </c>
    </row>
    <row r="191" spans="1:5" x14ac:dyDescent="0.25">
      <c r="B191" s="57" t="s">
        <v>133</v>
      </c>
      <c r="E191" s="69">
        <v>355.2</v>
      </c>
    </row>
    <row r="192" spans="1:5" x14ac:dyDescent="0.25">
      <c r="B192" s="57"/>
      <c r="E192" s="69"/>
    </row>
    <row r="193" spans="2:5" x14ac:dyDescent="0.25">
      <c r="B193" s="6" t="s">
        <v>126</v>
      </c>
      <c r="E193" s="25">
        <f>SUM(E179:E191)</f>
        <v>2941.3199999999997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1"/>
  <sheetViews>
    <sheetView topLeftCell="A43" workbookViewId="0">
      <selection activeCell="K63" sqref="K63"/>
    </sheetView>
  </sheetViews>
  <sheetFormatPr defaultColWidth="10.140625" defaultRowHeight="15.75" x14ac:dyDescent="0.25"/>
  <cols>
    <col min="1" max="1" width="61.42578125" style="4" customWidth="1"/>
    <col min="2" max="2" width="8" style="28" customWidth="1"/>
    <col min="3" max="3" width="6.140625" style="28" customWidth="1"/>
    <col min="4" max="4" width="15.140625" style="28" customWidth="1"/>
    <col min="5" max="5" width="6.140625" style="28" customWidth="1"/>
    <col min="6" max="6" width="16.85546875" style="27" customWidth="1"/>
    <col min="7" max="7" width="10.42578125" customWidth="1"/>
    <col min="8" max="8" width="13.5703125" bestFit="1" customWidth="1"/>
    <col min="9" max="9" width="10" customWidth="1"/>
    <col min="10" max="10" width="16.85546875" bestFit="1" customWidth="1"/>
    <col min="11" max="11" width="12.85546875" bestFit="1" customWidth="1"/>
    <col min="12" max="12" width="13.5703125" bestFit="1" customWidth="1"/>
  </cols>
  <sheetData>
    <row r="1" spans="1:12" s="4" customFormat="1" ht="18.75" x14ac:dyDescent="0.3">
      <c r="A1" s="1" t="s">
        <v>0</v>
      </c>
      <c r="B1" s="2"/>
      <c r="C1" s="2"/>
      <c r="D1" s="2"/>
      <c r="E1" s="2"/>
      <c r="F1" s="3"/>
    </row>
    <row r="2" spans="1:12" s="4" customFormat="1" ht="18.75" x14ac:dyDescent="0.3">
      <c r="A2" s="1" t="s">
        <v>83</v>
      </c>
      <c r="B2" s="2"/>
      <c r="C2" s="2"/>
      <c r="D2" s="2"/>
      <c r="E2" s="2"/>
      <c r="F2" s="3"/>
      <c r="J2" s="4" t="s">
        <v>77</v>
      </c>
    </row>
    <row r="3" spans="1:12" ht="18.75" x14ac:dyDescent="0.3">
      <c r="A3" s="1"/>
      <c r="B3" s="2"/>
      <c r="C3" s="2"/>
      <c r="D3" s="2"/>
      <c r="E3" s="2"/>
      <c r="F3" s="5" t="s">
        <v>1</v>
      </c>
      <c r="H3" s="6" t="s">
        <v>2</v>
      </c>
      <c r="J3" s="6" t="s">
        <v>3</v>
      </c>
    </row>
    <row r="4" spans="1:12" s="4" customFormat="1" ht="18.75" x14ac:dyDescent="0.3">
      <c r="A4" s="1" t="s">
        <v>4</v>
      </c>
      <c r="B4" s="2" t="s">
        <v>5</v>
      </c>
      <c r="C4" s="2"/>
      <c r="D4" s="2"/>
      <c r="E4" s="2"/>
      <c r="F4" s="3" t="s">
        <v>84</v>
      </c>
      <c r="H4" s="4" t="s">
        <v>69</v>
      </c>
      <c r="I4" s="1"/>
      <c r="J4" s="2" t="s">
        <v>6</v>
      </c>
      <c r="K4" s="2"/>
      <c r="L4" s="7"/>
    </row>
    <row r="5" spans="1:12" ht="18.75" x14ac:dyDescent="0.3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8.75" x14ac:dyDescent="0.3">
      <c r="A6" s="1" t="s">
        <v>96</v>
      </c>
      <c r="B6" s="2">
        <v>1</v>
      </c>
      <c r="C6" s="2"/>
      <c r="D6" s="2"/>
      <c r="E6" s="2"/>
      <c r="F6" s="12">
        <v>634.48</v>
      </c>
      <c r="H6" s="12">
        <v>2527.92</v>
      </c>
      <c r="I6" s="1"/>
      <c r="J6" s="10">
        <f>F6-H6</f>
        <v>-1893.44</v>
      </c>
      <c r="K6" s="2"/>
    </row>
    <row r="7" spans="1:12" ht="18.75" x14ac:dyDescent="0.3">
      <c r="A7" s="1" t="s">
        <v>7</v>
      </c>
      <c r="B7" s="2"/>
      <c r="C7" s="2"/>
      <c r="D7" s="2"/>
      <c r="E7" s="2"/>
      <c r="F7" s="12">
        <v>235</v>
      </c>
      <c r="H7" s="12">
        <v>275</v>
      </c>
      <c r="I7" s="1"/>
      <c r="J7" s="10">
        <f t="shared" ref="J7:J25" si="0">F7-H7</f>
        <v>-40</v>
      </c>
      <c r="K7" s="2"/>
    </row>
    <row r="8" spans="1:12" ht="18.75" x14ac:dyDescent="0.3">
      <c r="A8" s="1" t="s">
        <v>8</v>
      </c>
      <c r="B8" s="2"/>
      <c r="C8" s="2"/>
      <c r="D8" s="2"/>
      <c r="E8" s="2"/>
      <c r="F8" s="12">
        <v>0</v>
      </c>
      <c r="G8" s="11"/>
      <c r="H8" s="12">
        <v>235</v>
      </c>
      <c r="I8" s="1"/>
      <c r="J8" s="10">
        <f t="shared" si="0"/>
        <v>-235</v>
      </c>
      <c r="K8" s="2"/>
    </row>
    <row r="9" spans="1:12" ht="18.75" x14ac:dyDescent="0.3">
      <c r="A9" s="1" t="s">
        <v>9</v>
      </c>
      <c r="B9" s="2">
        <v>2</v>
      </c>
      <c r="C9" s="2"/>
      <c r="D9" s="2"/>
      <c r="E9" s="2"/>
      <c r="F9" s="12">
        <v>1240.44</v>
      </c>
      <c r="G9" s="11"/>
      <c r="H9" s="12">
        <v>2400</v>
      </c>
      <c r="I9" s="1"/>
      <c r="J9" s="10">
        <f t="shared" si="0"/>
        <v>-1159.56</v>
      </c>
      <c r="K9" s="2"/>
      <c r="L9" s="12"/>
    </row>
    <row r="10" spans="1:12" ht="18.75" x14ac:dyDescent="0.3">
      <c r="A10" s="1" t="s">
        <v>10</v>
      </c>
      <c r="B10" s="2">
        <v>3</v>
      </c>
      <c r="C10" s="2"/>
      <c r="D10" s="2"/>
      <c r="E10" s="2"/>
      <c r="F10" s="12">
        <v>700.08</v>
      </c>
      <c r="G10" s="11"/>
      <c r="H10" s="12">
        <v>-366.7</v>
      </c>
      <c r="I10" s="1"/>
      <c r="J10" s="10">
        <f t="shared" si="0"/>
        <v>1066.78</v>
      </c>
      <c r="K10" s="2"/>
      <c r="L10" s="12"/>
    </row>
    <row r="11" spans="1:12" ht="18.75" x14ac:dyDescent="0.3">
      <c r="A11" s="1" t="s">
        <v>11</v>
      </c>
      <c r="B11" s="2"/>
      <c r="C11" s="2"/>
      <c r="D11" s="2"/>
      <c r="E11" s="2"/>
      <c r="F11" s="12">
        <v>0</v>
      </c>
      <c r="G11" s="11"/>
      <c r="H11" s="12">
        <v>465</v>
      </c>
      <c r="I11" s="1"/>
      <c r="J11" s="10">
        <f t="shared" si="0"/>
        <v>-465</v>
      </c>
      <c r="K11" s="2"/>
      <c r="L11" s="12"/>
    </row>
    <row r="12" spans="1:12" ht="18.75" x14ac:dyDescent="0.3">
      <c r="A12" s="1" t="s">
        <v>12</v>
      </c>
      <c r="B12" s="2">
        <v>4</v>
      </c>
      <c r="C12" s="2"/>
      <c r="D12" s="2"/>
      <c r="E12" s="2"/>
      <c r="F12" s="12">
        <v>370.28</v>
      </c>
      <c r="H12" s="12">
        <v>-73.930000000000007</v>
      </c>
      <c r="I12" s="1"/>
      <c r="J12" s="10">
        <f t="shared" si="0"/>
        <v>444.21</v>
      </c>
      <c r="K12" s="2"/>
      <c r="L12" s="12"/>
    </row>
    <row r="13" spans="1:12" ht="18.75" x14ac:dyDescent="0.3">
      <c r="A13" s="1" t="s">
        <v>100</v>
      </c>
      <c r="B13" s="2">
        <v>5</v>
      </c>
      <c r="C13" s="2"/>
      <c r="D13" s="2"/>
      <c r="E13" s="2"/>
      <c r="F13" s="12">
        <v>138.08000000000001</v>
      </c>
      <c r="H13" s="12">
        <v>0</v>
      </c>
      <c r="I13" s="1"/>
      <c r="J13" s="10">
        <f t="shared" si="0"/>
        <v>138.08000000000001</v>
      </c>
      <c r="K13" s="2"/>
    </row>
    <row r="14" spans="1:12" ht="18.75" x14ac:dyDescent="0.3">
      <c r="A14" s="1" t="s">
        <v>101</v>
      </c>
      <c r="B14" s="2">
        <v>6</v>
      </c>
      <c r="C14" s="2"/>
      <c r="D14" s="2"/>
      <c r="E14" s="2"/>
      <c r="F14" s="12">
        <v>92.6</v>
      </c>
      <c r="H14" s="12">
        <v>432</v>
      </c>
      <c r="I14" s="1"/>
      <c r="J14" s="10">
        <f t="shared" si="0"/>
        <v>-339.4</v>
      </c>
      <c r="K14" s="2"/>
    </row>
    <row r="15" spans="1:12" ht="18.75" x14ac:dyDescent="0.3">
      <c r="A15" s="1" t="s">
        <v>13</v>
      </c>
      <c r="B15" s="2"/>
      <c r="C15" s="2"/>
      <c r="D15" s="2"/>
      <c r="E15" s="2"/>
      <c r="F15" s="12">
        <v>0</v>
      </c>
      <c r="H15" s="12">
        <v>460</v>
      </c>
      <c r="I15" s="1"/>
      <c r="J15" s="10">
        <f t="shared" si="0"/>
        <v>-460</v>
      </c>
      <c r="K15" s="2"/>
    </row>
    <row r="16" spans="1:12" ht="18.75" x14ac:dyDescent="0.3">
      <c r="A16" s="1" t="s">
        <v>14</v>
      </c>
      <c r="B16" s="2">
        <v>7</v>
      </c>
      <c r="C16" s="2"/>
      <c r="D16" s="2"/>
      <c r="E16" s="2"/>
      <c r="F16" s="12">
        <v>1624.6</v>
      </c>
      <c r="H16" s="12">
        <v>1000.32</v>
      </c>
      <c r="I16" s="1"/>
      <c r="J16" s="10">
        <f t="shared" si="0"/>
        <v>624.27999999999986</v>
      </c>
      <c r="K16" s="2"/>
    </row>
    <row r="17" spans="1:12" ht="18.75" x14ac:dyDescent="0.3">
      <c r="A17" s="1" t="s">
        <v>15</v>
      </c>
      <c r="B17" s="2">
        <v>8</v>
      </c>
      <c r="C17" s="2"/>
      <c r="D17" s="2"/>
      <c r="E17" s="2"/>
      <c r="F17" s="12">
        <v>65.739999999999995</v>
      </c>
      <c r="H17" s="12">
        <v>-21.54</v>
      </c>
      <c r="I17" s="1"/>
      <c r="J17" s="10">
        <f t="shared" si="0"/>
        <v>87.28</v>
      </c>
      <c r="K17" s="2"/>
    </row>
    <row r="18" spans="1:12" ht="18.75" x14ac:dyDescent="0.3">
      <c r="A18" s="1" t="s">
        <v>16</v>
      </c>
      <c r="B18" s="2"/>
      <c r="C18" s="2"/>
      <c r="D18" s="2"/>
      <c r="E18" s="2"/>
      <c r="F18" s="12">
        <v>0</v>
      </c>
      <c r="H18" s="12">
        <v>-29</v>
      </c>
      <c r="I18" s="1"/>
      <c r="J18" s="10">
        <f t="shared" si="0"/>
        <v>29</v>
      </c>
      <c r="K18" s="2"/>
    </row>
    <row r="19" spans="1:12" ht="18.75" x14ac:dyDescent="0.3">
      <c r="A19" s="1" t="s">
        <v>17</v>
      </c>
      <c r="B19" s="2"/>
      <c r="C19" s="2"/>
      <c r="D19" s="2"/>
      <c r="E19" s="2"/>
      <c r="F19" s="12">
        <v>0</v>
      </c>
      <c r="H19" s="12">
        <v>2</v>
      </c>
      <c r="I19" s="1"/>
      <c r="J19" s="10">
        <f t="shared" si="0"/>
        <v>-2</v>
      </c>
      <c r="K19" s="2"/>
    </row>
    <row r="20" spans="1:12" ht="18.75" x14ac:dyDescent="0.3">
      <c r="A20" s="1" t="s">
        <v>73</v>
      </c>
      <c r="B20" s="2"/>
      <c r="C20" s="2"/>
      <c r="D20" s="2"/>
      <c r="E20" s="2"/>
      <c r="F20" s="12">
        <v>0</v>
      </c>
      <c r="H20" s="12">
        <v>0</v>
      </c>
      <c r="I20" s="1"/>
      <c r="J20" s="10">
        <f t="shared" si="0"/>
        <v>0</v>
      </c>
      <c r="K20" s="2"/>
      <c r="L20" s="13"/>
    </row>
    <row r="21" spans="1:12" ht="18.75" x14ac:dyDescent="0.3">
      <c r="A21" s="1" t="s">
        <v>74</v>
      </c>
      <c r="B21" s="2"/>
      <c r="C21" s="2"/>
      <c r="D21" s="2"/>
      <c r="E21" s="2"/>
      <c r="F21" s="12">
        <v>0</v>
      </c>
      <c r="H21" s="12">
        <v>0</v>
      </c>
      <c r="I21" s="1"/>
      <c r="J21" s="10">
        <f t="shared" si="0"/>
        <v>0</v>
      </c>
      <c r="K21" s="2"/>
      <c r="L21" s="13"/>
    </row>
    <row r="22" spans="1:12" ht="18.75" x14ac:dyDescent="0.3">
      <c r="A22" s="1" t="s">
        <v>18</v>
      </c>
      <c r="B22" s="2">
        <v>9</v>
      </c>
      <c r="C22" s="2"/>
      <c r="D22" s="2"/>
      <c r="E22" s="2"/>
      <c r="F22" s="12">
        <v>33.799999999999997</v>
      </c>
      <c r="H22" s="12">
        <v>-243.02</v>
      </c>
      <c r="I22" s="1"/>
      <c r="J22" s="10">
        <f t="shared" si="0"/>
        <v>276.82</v>
      </c>
      <c r="K22" s="2"/>
    </row>
    <row r="23" spans="1:12" ht="18.75" x14ac:dyDescent="0.3">
      <c r="A23" s="1" t="s">
        <v>19</v>
      </c>
      <c r="B23" s="2">
        <v>9</v>
      </c>
      <c r="C23" s="2"/>
      <c r="D23" s="2"/>
      <c r="E23" s="2"/>
      <c r="F23" s="12">
        <v>316.2</v>
      </c>
      <c r="H23" s="12">
        <v>219</v>
      </c>
      <c r="I23" s="1"/>
      <c r="J23" s="10">
        <f t="shared" si="0"/>
        <v>97.199999999999989</v>
      </c>
      <c r="K23" s="2"/>
    </row>
    <row r="24" spans="1:12" ht="18.75" x14ac:dyDescent="0.3">
      <c r="A24" s="1" t="s">
        <v>102</v>
      </c>
      <c r="B24" s="2">
        <v>10</v>
      </c>
      <c r="C24" s="2"/>
      <c r="D24" s="2"/>
      <c r="E24" s="2"/>
      <c r="F24" s="12">
        <v>-753.79</v>
      </c>
      <c r="H24" s="12">
        <v>0</v>
      </c>
      <c r="I24" s="1"/>
      <c r="J24" s="10">
        <f t="shared" si="0"/>
        <v>-753.79</v>
      </c>
      <c r="K24" s="2"/>
    </row>
    <row r="25" spans="1:12" ht="18.75" x14ac:dyDescent="0.3">
      <c r="A25" s="1" t="s">
        <v>20</v>
      </c>
      <c r="B25" s="2"/>
      <c r="C25" s="2"/>
      <c r="D25" s="2"/>
      <c r="E25" s="2"/>
      <c r="F25" s="12">
        <v>44.47</v>
      </c>
      <c r="H25" s="12">
        <v>0.97</v>
      </c>
      <c r="I25" s="1"/>
      <c r="J25" s="10">
        <f t="shared" si="0"/>
        <v>43.5</v>
      </c>
      <c r="K25" s="2"/>
    </row>
    <row r="26" spans="1:12" ht="18.75" x14ac:dyDescent="0.3">
      <c r="A26" s="1" t="s">
        <v>136</v>
      </c>
      <c r="B26" s="2"/>
      <c r="C26" s="2"/>
      <c r="D26" s="2"/>
      <c r="E26" s="2"/>
      <c r="F26" s="14">
        <f>SUM(F6:F25)</f>
        <v>4741.9799999999996</v>
      </c>
      <c r="H26" s="14">
        <f>SUM(H6:H25)</f>
        <v>7283.0199999999995</v>
      </c>
      <c r="I26" s="1"/>
      <c r="J26" s="10">
        <f>SUM(J6:J25)</f>
        <v>-2541.0400000000004</v>
      </c>
      <c r="K26" s="2"/>
      <c r="L26" s="12"/>
    </row>
    <row r="27" spans="1:12" ht="18.75" x14ac:dyDescent="0.3">
      <c r="A27" s="1"/>
      <c r="B27" s="2"/>
      <c r="C27" s="2"/>
      <c r="D27" s="2"/>
      <c r="E27" s="2"/>
      <c r="F27" s="5"/>
      <c r="H27" s="15"/>
      <c r="I27" s="1"/>
      <c r="J27" s="10"/>
      <c r="K27" s="10"/>
      <c r="L27" s="16"/>
    </row>
    <row r="28" spans="1:12" ht="18.75" x14ac:dyDescent="0.3">
      <c r="A28" s="1" t="s">
        <v>21</v>
      </c>
      <c r="B28" s="2"/>
      <c r="C28" s="2"/>
      <c r="D28" s="2"/>
      <c r="E28" s="2"/>
      <c r="F28" s="5"/>
      <c r="H28" s="15"/>
      <c r="I28" s="1"/>
      <c r="J28" s="4" t="s">
        <v>77</v>
      </c>
      <c r="K28" s="2"/>
      <c r="L28" s="12"/>
    </row>
    <row r="29" spans="1:12" ht="18.75" x14ac:dyDescent="0.3">
      <c r="A29" s="1"/>
      <c r="B29" s="2"/>
      <c r="C29" s="2"/>
      <c r="D29" s="2"/>
      <c r="E29" s="2"/>
      <c r="F29" s="5"/>
      <c r="H29" s="15"/>
      <c r="I29" s="1"/>
      <c r="J29" s="6" t="s">
        <v>78</v>
      </c>
      <c r="K29" s="2"/>
      <c r="L29" s="12"/>
    </row>
    <row r="30" spans="1:12" ht="18.75" x14ac:dyDescent="0.3">
      <c r="A30" s="1" t="s">
        <v>22</v>
      </c>
      <c r="B30" s="2"/>
      <c r="C30" s="2"/>
      <c r="D30" s="2"/>
      <c r="E30" s="2"/>
      <c r="F30" s="12">
        <v>0</v>
      </c>
      <c r="H30" s="12">
        <v>375</v>
      </c>
      <c r="I30" s="1"/>
      <c r="J30" s="10">
        <f>H30-F30</f>
        <v>375</v>
      </c>
      <c r="K30" s="2"/>
      <c r="L30" s="12"/>
    </row>
    <row r="31" spans="1:12" ht="18.75" x14ac:dyDescent="0.3">
      <c r="A31" s="1" t="s">
        <v>23</v>
      </c>
      <c r="B31" s="2"/>
      <c r="C31" s="2"/>
      <c r="D31" s="2"/>
      <c r="E31" s="2"/>
      <c r="F31" s="12">
        <v>0</v>
      </c>
      <c r="H31" s="12">
        <v>360</v>
      </c>
      <c r="I31" s="1"/>
      <c r="J31" s="10">
        <f t="shared" ref="J31:J50" si="1">H31-F31</f>
        <v>360</v>
      </c>
      <c r="K31" s="2"/>
    </row>
    <row r="32" spans="1:12" ht="18.75" x14ac:dyDescent="0.3">
      <c r="A32" s="1" t="s">
        <v>24</v>
      </c>
      <c r="B32" s="2"/>
      <c r="C32" s="2"/>
      <c r="D32" s="2"/>
      <c r="E32" s="2"/>
      <c r="F32" s="5">
        <v>0</v>
      </c>
      <c r="G32" s="17"/>
      <c r="H32" s="5">
        <v>248.26</v>
      </c>
      <c r="I32" s="1"/>
      <c r="J32" s="10">
        <f t="shared" si="1"/>
        <v>248.26</v>
      </c>
      <c r="K32" s="2"/>
    </row>
    <row r="33" spans="1:12" ht="18.75" x14ac:dyDescent="0.3">
      <c r="A33" s="1" t="s">
        <v>25</v>
      </c>
      <c r="B33" s="2">
        <v>11</v>
      </c>
      <c r="C33" s="2"/>
      <c r="D33" s="2"/>
      <c r="E33" s="2"/>
      <c r="F33" s="12">
        <v>472</v>
      </c>
      <c r="H33" s="12">
        <v>2919</v>
      </c>
      <c r="I33" s="1"/>
      <c r="J33" s="10">
        <f t="shared" si="1"/>
        <v>2447</v>
      </c>
      <c r="K33" s="2"/>
    </row>
    <row r="34" spans="1:12" ht="18.75" x14ac:dyDescent="0.3">
      <c r="A34" s="1" t="s">
        <v>135</v>
      </c>
      <c r="B34" s="2"/>
      <c r="C34" s="2"/>
      <c r="D34" s="2"/>
      <c r="E34" s="2"/>
      <c r="F34" s="12">
        <v>764.82</v>
      </c>
      <c r="H34" s="12">
        <v>0</v>
      </c>
      <c r="I34" s="1"/>
      <c r="J34" s="10">
        <f t="shared" si="1"/>
        <v>-764.82</v>
      </c>
      <c r="K34" s="2"/>
    </row>
    <row r="35" spans="1:12" ht="18.75" x14ac:dyDescent="0.3">
      <c r="A35" s="1" t="s">
        <v>26</v>
      </c>
      <c r="B35" s="2"/>
      <c r="C35" s="2"/>
      <c r="D35" s="2"/>
      <c r="E35" s="2"/>
      <c r="F35" s="12">
        <v>0</v>
      </c>
      <c r="H35" s="12">
        <v>59.4</v>
      </c>
      <c r="I35" s="1"/>
      <c r="J35" s="10">
        <f t="shared" si="1"/>
        <v>59.4</v>
      </c>
      <c r="K35" s="2"/>
    </row>
    <row r="36" spans="1:12" ht="18.75" x14ac:dyDescent="0.3">
      <c r="A36" s="1" t="s">
        <v>27</v>
      </c>
      <c r="B36" s="2"/>
      <c r="C36" s="2"/>
      <c r="D36" s="2"/>
      <c r="E36" s="2"/>
      <c r="F36" s="12">
        <v>0</v>
      </c>
      <c r="H36" s="12">
        <v>289</v>
      </c>
      <c r="I36" s="1"/>
      <c r="J36" s="10">
        <f t="shared" si="1"/>
        <v>289</v>
      </c>
      <c r="K36" s="2"/>
    </row>
    <row r="37" spans="1:12" ht="18.75" x14ac:dyDescent="0.3">
      <c r="A37" s="1" t="s">
        <v>28</v>
      </c>
      <c r="B37" s="2"/>
      <c r="C37" s="2"/>
      <c r="D37" s="2"/>
      <c r="E37" s="2"/>
      <c r="F37" s="12">
        <v>0</v>
      </c>
      <c r="H37" s="12">
        <v>139.5</v>
      </c>
      <c r="I37" s="1"/>
      <c r="J37" s="10">
        <f t="shared" si="1"/>
        <v>139.5</v>
      </c>
      <c r="K37" s="2"/>
    </row>
    <row r="38" spans="1:12" ht="18.75" x14ac:dyDescent="0.3">
      <c r="A38" s="1" t="s">
        <v>29</v>
      </c>
      <c r="B38" s="2"/>
      <c r="C38" s="2"/>
      <c r="D38" s="2"/>
      <c r="E38" s="2"/>
      <c r="F38" s="5">
        <v>58.38</v>
      </c>
      <c r="H38" s="5">
        <v>63.87</v>
      </c>
      <c r="I38" s="1"/>
      <c r="J38" s="10">
        <f t="shared" si="1"/>
        <v>5.4899999999999949</v>
      </c>
      <c r="K38" s="2"/>
    </row>
    <row r="39" spans="1:12" ht="18.75" x14ac:dyDescent="0.3">
      <c r="A39" s="1" t="s">
        <v>30</v>
      </c>
      <c r="B39" s="2">
        <v>12</v>
      </c>
      <c r="C39" s="2"/>
      <c r="D39" s="2"/>
      <c r="E39" s="2"/>
      <c r="F39" s="12">
        <v>53</v>
      </c>
      <c r="H39" s="12">
        <v>192</v>
      </c>
      <c r="I39" s="1"/>
      <c r="J39" s="10">
        <f t="shared" si="1"/>
        <v>139</v>
      </c>
      <c r="K39" s="2"/>
    </row>
    <row r="40" spans="1:12" ht="18.75" x14ac:dyDescent="0.3">
      <c r="A40" s="1" t="s">
        <v>31</v>
      </c>
      <c r="B40" s="2">
        <v>13</v>
      </c>
      <c r="C40" s="2"/>
      <c r="D40" s="2"/>
      <c r="E40" s="2"/>
      <c r="F40" s="12">
        <v>74.7</v>
      </c>
      <c r="H40" s="12">
        <v>74.7</v>
      </c>
      <c r="I40" s="1"/>
      <c r="J40" s="10">
        <f t="shared" si="1"/>
        <v>0</v>
      </c>
      <c r="K40" s="2"/>
    </row>
    <row r="41" spans="1:12" ht="18.75" x14ac:dyDescent="0.3">
      <c r="A41" s="1" t="s">
        <v>109</v>
      </c>
      <c r="B41" s="2">
        <v>14</v>
      </c>
      <c r="C41" s="2"/>
      <c r="D41" s="2"/>
      <c r="E41" s="2"/>
      <c r="F41" s="12">
        <v>81.75</v>
      </c>
      <c r="H41" s="12">
        <v>0</v>
      </c>
      <c r="I41" s="1"/>
      <c r="J41" s="10">
        <f t="shared" si="1"/>
        <v>-81.75</v>
      </c>
      <c r="K41" s="2"/>
      <c r="L41" s="12"/>
    </row>
    <row r="42" spans="1:12" ht="18.75" x14ac:dyDescent="0.3">
      <c r="A42" s="1" t="s">
        <v>103</v>
      </c>
      <c r="B42" s="2"/>
      <c r="C42" s="2"/>
      <c r="D42" s="2"/>
      <c r="E42" s="2"/>
      <c r="F42" s="12">
        <v>1000</v>
      </c>
      <c r="H42" s="12">
        <v>0</v>
      </c>
      <c r="I42" s="1"/>
      <c r="J42" s="10">
        <f t="shared" si="1"/>
        <v>-1000</v>
      </c>
      <c r="K42" s="2"/>
      <c r="L42" s="12"/>
    </row>
    <row r="43" spans="1:12" ht="18.75" x14ac:dyDescent="0.3">
      <c r="A43" s="1" t="s">
        <v>107</v>
      </c>
      <c r="B43" s="2"/>
      <c r="C43" s="2"/>
      <c r="D43" s="2"/>
      <c r="E43" s="2"/>
      <c r="F43" s="12">
        <v>434.26</v>
      </c>
      <c r="H43" s="12">
        <v>163.04</v>
      </c>
      <c r="I43" s="1"/>
      <c r="J43" s="10">
        <f t="shared" si="1"/>
        <v>-271.22000000000003</v>
      </c>
      <c r="K43" s="2"/>
    </row>
    <row r="44" spans="1:12" ht="18.75" x14ac:dyDescent="0.3">
      <c r="A44" s="1" t="s">
        <v>108</v>
      </c>
      <c r="B44" s="2"/>
      <c r="C44" s="2"/>
      <c r="D44" s="2"/>
      <c r="E44" s="2"/>
      <c r="F44" s="12">
        <v>64.53</v>
      </c>
      <c r="H44" s="12">
        <v>0</v>
      </c>
      <c r="I44" s="1"/>
      <c r="J44" s="10">
        <f t="shared" si="1"/>
        <v>-64.53</v>
      </c>
      <c r="K44" s="2"/>
    </row>
    <row r="45" spans="1:12" ht="18.75" x14ac:dyDescent="0.3">
      <c r="A45" s="1" t="s">
        <v>32</v>
      </c>
      <c r="B45" s="2"/>
      <c r="C45" s="2"/>
      <c r="D45" s="2"/>
      <c r="E45" s="2"/>
      <c r="F45" s="12">
        <v>0</v>
      </c>
      <c r="H45" s="12">
        <v>130.43</v>
      </c>
      <c r="I45" s="1"/>
      <c r="J45" s="10">
        <f t="shared" si="1"/>
        <v>130.43</v>
      </c>
      <c r="K45" s="2"/>
    </row>
    <row r="46" spans="1:12" ht="18.75" x14ac:dyDescent="0.3">
      <c r="A46" s="1" t="s">
        <v>72</v>
      </c>
      <c r="B46" s="2"/>
      <c r="C46" s="2"/>
      <c r="D46" s="2"/>
      <c r="E46" s="2"/>
      <c r="F46" s="12">
        <v>0</v>
      </c>
      <c r="H46" s="12">
        <v>128.6</v>
      </c>
      <c r="I46" s="1"/>
      <c r="J46" s="10">
        <f t="shared" si="1"/>
        <v>128.6</v>
      </c>
      <c r="K46" s="2"/>
    </row>
    <row r="47" spans="1:12" ht="18.75" x14ac:dyDescent="0.3">
      <c r="A47" s="1" t="s">
        <v>66</v>
      </c>
      <c r="B47" s="2">
        <v>15</v>
      </c>
      <c r="C47" s="2"/>
      <c r="D47" s="2"/>
      <c r="E47" s="2"/>
      <c r="F47" s="12">
        <v>-35</v>
      </c>
      <c r="H47" s="12">
        <v>-116.9</v>
      </c>
      <c r="I47" s="1"/>
      <c r="J47" s="10">
        <f t="shared" si="1"/>
        <v>-81.900000000000006</v>
      </c>
      <c r="K47" s="2"/>
    </row>
    <row r="48" spans="1:12" ht="18.75" x14ac:dyDescent="0.3">
      <c r="A48" s="1" t="s">
        <v>67</v>
      </c>
      <c r="B48" s="2"/>
      <c r="C48" s="2"/>
      <c r="D48" s="2"/>
      <c r="E48" s="2"/>
      <c r="F48" s="12">
        <v>0</v>
      </c>
      <c r="H48" s="12">
        <v>44.21</v>
      </c>
      <c r="I48" s="1"/>
      <c r="J48" s="10">
        <f t="shared" si="1"/>
        <v>44.21</v>
      </c>
      <c r="K48" s="2"/>
    </row>
    <row r="49" spans="1:12" ht="18.75" x14ac:dyDescent="0.3">
      <c r="A49" s="1"/>
      <c r="B49" s="2"/>
      <c r="C49" s="2"/>
      <c r="D49" s="2"/>
      <c r="E49" s="2"/>
      <c r="F49" s="5"/>
      <c r="H49" s="5"/>
      <c r="I49" s="1"/>
      <c r="J49" s="10"/>
      <c r="K49" s="2"/>
    </row>
    <row r="50" spans="1:12" ht="18.75" x14ac:dyDescent="0.3">
      <c r="A50" s="1" t="s">
        <v>33</v>
      </c>
      <c r="B50" s="2"/>
      <c r="C50" s="2"/>
      <c r="D50" s="2"/>
      <c r="E50" s="2"/>
      <c r="F50" s="14">
        <f>SUM(F30:F49)</f>
        <v>2968.440000000001</v>
      </c>
      <c r="H50" s="14">
        <f>SUM(H30:H49)</f>
        <v>5070.1100000000006</v>
      </c>
      <c r="I50" s="1"/>
      <c r="J50" s="10">
        <f t="shared" si="1"/>
        <v>2101.6699999999996</v>
      </c>
      <c r="K50" s="10"/>
    </row>
    <row r="51" spans="1:12" ht="18.75" x14ac:dyDescent="0.3">
      <c r="A51" s="1"/>
      <c r="B51" s="2"/>
      <c r="C51" s="2"/>
      <c r="D51" s="2"/>
      <c r="E51" s="2"/>
      <c r="F51" s="5"/>
      <c r="H51" s="15"/>
      <c r="I51" s="1"/>
      <c r="J51" s="2"/>
      <c r="K51" s="2"/>
      <c r="L51" s="12"/>
    </row>
    <row r="52" spans="1:12" ht="18.75" x14ac:dyDescent="0.3">
      <c r="A52" s="1" t="s">
        <v>128</v>
      </c>
      <c r="B52" s="2"/>
      <c r="C52" s="2"/>
      <c r="D52" s="2"/>
      <c r="E52" s="2"/>
      <c r="F52" s="18">
        <f>F26-F50</f>
        <v>1773.5399999999986</v>
      </c>
      <c r="H52" s="18">
        <f>H26-H50</f>
        <v>2212.9099999999989</v>
      </c>
      <c r="I52" s="1"/>
      <c r="J52" s="10">
        <f>F52-H52</f>
        <v>-439.37000000000035</v>
      </c>
      <c r="K52" s="10">
        <f>SUM(K27:K51)</f>
        <v>0</v>
      </c>
      <c r="L52" s="12"/>
    </row>
    <row r="53" spans="1:12" ht="18.75" x14ac:dyDescent="0.3">
      <c r="A53" s="1"/>
      <c r="B53" s="2"/>
      <c r="C53" s="2"/>
      <c r="D53" s="2"/>
      <c r="E53" s="2"/>
      <c r="F53" s="5"/>
      <c r="H53" s="15"/>
      <c r="I53" s="1"/>
      <c r="J53" s="10"/>
      <c r="K53" s="2"/>
      <c r="L53" s="16"/>
    </row>
    <row r="54" spans="1:12" ht="18.75" x14ac:dyDescent="0.3">
      <c r="A54" s="1" t="s">
        <v>137</v>
      </c>
      <c r="B54" s="2"/>
      <c r="C54" s="2"/>
      <c r="D54" s="2"/>
      <c r="E54" s="2"/>
      <c r="F54" s="5">
        <v>17540.87</v>
      </c>
      <c r="H54" s="15"/>
      <c r="I54" s="1"/>
      <c r="J54" s="10"/>
      <c r="K54" s="2"/>
      <c r="L54" s="12"/>
    </row>
    <row r="55" spans="1:12" ht="18.75" x14ac:dyDescent="0.3">
      <c r="A55" s="1"/>
      <c r="B55" s="2"/>
      <c r="C55" s="2"/>
      <c r="D55" s="2"/>
      <c r="E55" s="2"/>
      <c r="F55" s="5"/>
      <c r="H55" s="15"/>
      <c r="I55" s="1"/>
      <c r="J55" s="10"/>
      <c r="K55" s="2"/>
      <c r="L55" s="19"/>
    </row>
    <row r="56" spans="1:12" ht="18.75" x14ac:dyDescent="0.3">
      <c r="A56" s="20" t="s">
        <v>138</v>
      </c>
      <c r="B56" s="21"/>
      <c r="C56" s="21"/>
      <c r="D56" s="21"/>
      <c r="E56" s="21"/>
      <c r="F56" s="22">
        <f>SUM(F52:F55)</f>
        <v>19314.409999999996</v>
      </c>
      <c r="H56" s="15"/>
      <c r="I56" s="1"/>
      <c r="J56" s="2"/>
      <c r="K56" s="2"/>
      <c r="L56" s="12"/>
    </row>
    <row r="57" spans="1:12" ht="18.75" x14ac:dyDescent="0.3">
      <c r="A57" s="23"/>
      <c r="B57" s="24"/>
      <c r="C57" s="24"/>
      <c r="D57" s="24"/>
      <c r="E57" s="24"/>
      <c r="F57" s="25"/>
      <c r="H57" s="15"/>
      <c r="I57" s="1"/>
      <c r="J57" s="2"/>
      <c r="K57" s="2"/>
      <c r="L57" s="12"/>
    </row>
    <row r="58" spans="1:12" ht="18.75" x14ac:dyDescent="0.3">
      <c r="A58" s="23"/>
      <c r="B58" s="24"/>
      <c r="C58" s="24"/>
      <c r="D58" s="24"/>
      <c r="E58" s="24"/>
      <c r="F58" s="25"/>
      <c r="H58" s="15"/>
      <c r="I58" s="1"/>
      <c r="J58" s="2"/>
      <c r="K58" s="2"/>
      <c r="L58" s="12"/>
    </row>
    <row r="59" spans="1:12" ht="18.75" x14ac:dyDescent="0.3">
      <c r="A59" s="23"/>
      <c r="B59" s="24"/>
      <c r="C59" s="24"/>
      <c r="D59" s="24"/>
      <c r="E59" s="24"/>
      <c r="F59" s="25"/>
      <c r="H59" s="15"/>
      <c r="I59" s="20"/>
      <c r="J59" s="21"/>
      <c r="K59" s="21"/>
      <c r="L59" s="26"/>
    </row>
    <row r="60" spans="1:12" x14ac:dyDescent="0.25">
      <c r="A60" s="23"/>
      <c r="B60" s="24"/>
      <c r="C60" s="24"/>
      <c r="D60" s="24"/>
      <c r="E60" s="24"/>
      <c r="F60" s="25"/>
      <c r="H60" s="15"/>
    </row>
    <row r="61" spans="1:12" x14ac:dyDescent="0.25">
      <c r="A61" s="23"/>
      <c r="B61" s="24"/>
      <c r="C61" s="24"/>
      <c r="D61" s="24"/>
      <c r="E61" s="24"/>
      <c r="F61" s="25"/>
      <c r="H61" s="15"/>
    </row>
    <row r="62" spans="1:12" x14ac:dyDescent="0.25">
      <c r="A62" s="23"/>
      <c r="B62" s="24"/>
      <c r="C62" s="24"/>
      <c r="D62" s="24"/>
      <c r="E62" s="24"/>
      <c r="H62" s="15"/>
    </row>
    <row r="63" spans="1:12" x14ac:dyDescent="0.25">
      <c r="A63" s="23"/>
      <c r="B63" s="24"/>
      <c r="C63" s="24"/>
      <c r="D63" s="24"/>
      <c r="E63" s="24"/>
      <c r="H63" s="15"/>
    </row>
    <row r="64" spans="1:12" x14ac:dyDescent="0.25">
      <c r="A64" s="23"/>
      <c r="B64" s="24"/>
      <c r="C64" s="24"/>
      <c r="D64" s="24"/>
      <c r="E64" s="24"/>
      <c r="H64" s="15"/>
    </row>
    <row r="65" spans="1:8" x14ac:dyDescent="0.25">
      <c r="A65" s="23"/>
      <c r="B65" s="24"/>
      <c r="C65" s="24"/>
      <c r="D65" s="24"/>
      <c r="E65" s="24"/>
      <c r="H65" s="15"/>
    </row>
    <row r="66" spans="1:8" x14ac:dyDescent="0.25">
      <c r="A66" s="23"/>
      <c r="B66" s="24"/>
      <c r="C66" s="24"/>
      <c r="D66" s="24"/>
      <c r="E66" s="24"/>
      <c r="H66" s="15"/>
    </row>
    <row r="67" spans="1:8" x14ac:dyDescent="0.25">
      <c r="A67" s="23"/>
      <c r="B67" s="24"/>
      <c r="C67" s="24"/>
      <c r="D67" s="24"/>
      <c r="E67" s="24"/>
      <c r="H67" s="13"/>
    </row>
    <row r="68" spans="1:8" x14ac:dyDescent="0.25">
      <c r="A68" s="23"/>
      <c r="B68" s="24"/>
      <c r="C68" s="24"/>
      <c r="D68" s="24"/>
      <c r="E68" s="24"/>
    </row>
    <row r="69" spans="1:8" x14ac:dyDescent="0.25">
      <c r="A69" s="23"/>
      <c r="B69" s="24"/>
      <c r="C69" s="24"/>
      <c r="D69" s="24"/>
      <c r="E69" s="24"/>
    </row>
    <row r="70" spans="1:8" x14ac:dyDescent="0.25">
      <c r="A70" s="23"/>
      <c r="B70" s="24"/>
      <c r="C70" s="24"/>
      <c r="D70" s="24"/>
      <c r="E70" s="24"/>
      <c r="H70" s="13"/>
    </row>
    <row r="71" spans="1:8" x14ac:dyDescent="0.25">
      <c r="H71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8"/>
  <sheetViews>
    <sheetView tabSelected="1" workbookViewId="0">
      <selection activeCell="A21" sqref="A21"/>
    </sheetView>
  </sheetViews>
  <sheetFormatPr defaultColWidth="10.140625" defaultRowHeight="15.75" x14ac:dyDescent="0.25"/>
  <cols>
    <col min="1" max="2" width="41.140625" style="4" customWidth="1"/>
    <col min="3" max="3" width="22.85546875" style="4" customWidth="1"/>
    <col min="4" max="4" width="25.28515625" style="4" customWidth="1"/>
    <col min="5" max="5" width="18.7109375" style="29" customWidth="1"/>
    <col min="6" max="6" width="14.7109375" style="30" customWidth="1"/>
    <col min="7" max="7" width="14.42578125" style="4" customWidth="1"/>
    <col min="8" max="8" width="1.7109375" style="4" customWidth="1"/>
    <col min="9" max="9" width="14.140625" style="4" customWidth="1"/>
    <col min="10" max="10" width="0.7109375" style="4" customWidth="1"/>
    <col min="11" max="11" width="12.42578125" style="30" customWidth="1"/>
    <col min="12" max="12" width="1" style="23" customWidth="1"/>
    <col min="13" max="13" width="14.42578125" style="31" customWidth="1"/>
    <col min="14" max="14" width="1.140625" style="23" customWidth="1"/>
    <col min="15" max="15" width="12.7109375" customWidth="1"/>
    <col min="16" max="16" width="1.5703125" customWidth="1"/>
    <col min="17" max="17" width="12.5703125" customWidth="1"/>
    <col min="18" max="18" width="11.5703125" customWidth="1"/>
    <col min="19" max="19" width="10.42578125" customWidth="1"/>
  </cols>
  <sheetData>
    <row r="1" spans="1:19" s="4" customFormat="1" x14ac:dyDescent="0.25">
      <c r="A1" s="4" t="s">
        <v>0</v>
      </c>
      <c r="E1" s="29"/>
      <c r="F1" s="30"/>
      <c r="K1" s="30"/>
      <c r="L1" s="23"/>
      <c r="M1" s="31"/>
      <c r="N1" s="23"/>
    </row>
    <row r="2" spans="1:19" s="4" customFormat="1" x14ac:dyDescent="0.25">
      <c r="A2" s="4" t="s">
        <v>110</v>
      </c>
      <c r="E2" s="29"/>
      <c r="F2" s="30"/>
      <c r="K2" s="30"/>
      <c r="L2" s="23"/>
      <c r="M2" s="31"/>
      <c r="N2" s="23"/>
    </row>
    <row r="4" spans="1:19" s="35" customFormat="1" x14ac:dyDescent="0.25">
      <c r="A4" s="28"/>
      <c r="B4" s="28" t="s">
        <v>80</v>
      </c>
      <c r="C4" s="28" t="s">
        <v>76</v>
      </c>
      <c r="D4" s="28"/>
      <c r="E4" s="32"/>
      <c r="F4" s="33"/>
      <c r="G4" s="28"/>
      <c r="H4" s="28"/>
      <c r="I4" s="28"/>
      <c r="J4" s="28"/>
      <c r="K4" s="33"/>
      <c r="L4" s="24"/>
      <c r="M4" s="34"/>
      <c r="N4" s="24"/>
      <c r="O4" s="28"/>
      <c r="Q4" s="28"/>
    </row>
    <row r="6" spans="1:19" x14ac:dyDescent="0.25">
      <c r="A6" s="36" t="s">
        <v>34</v>
      </c>
      <c r="B6" s="83">
        <v>834</v>
      </c>
      <c r="C6" s="83">
        <v>834</v>
      </c>
      <c r="D6" s="36"/>
      <c r="E6" s="37"/>
      <c r="F6" s="38"/>
      <c r="G6" s="38"/>
      <c r="H6" s="38"/>
      <c r="I6" s="38"/>
      <c r="J6" s="38"/>
      <c r="K6" s="39"/>
      <c r="L6" s="40"/>
      <c r="M6" s="39"/>
      <c r="N6" s="40"/>
      <c r="O6" s="39"/>
      <c r="P6" s="39"/>
      <c r="Q6" s="39"/>
    </row>
    <row r="7" spans="1:19" x14ac:dyDescent="0.25">
      <c r="A7" s="36"/>
      <c r="B7" s="36"/>
      <c r="C7" s="36"/>
      <c r="D7" s="36"/>
      <c r="E7" s="37"/>
      <c r="F7" s="38"/>
      <c r="G7" s="38"/>
      <c r="H7" s="38"/>
      <c r="I7" s="38"/>
      <c r="J7" s="38"/>
      <c r="K7" s="38"/>
      <c r="L7" s="40"/>
      <c r="M7" s="38"/>
      <c r="N7" s="40"/>
      <c r="O7" s="39"/>
      <c r="P7" s="39"/>
      <c r="Q7" s="39"/>
    </row>
    <row r="8" spans="1:19" s="4" customFormat="1" x14ac:dyDescent="0.25">
      <c r="A8" s="4" t="s">
        <v>35</v>
      </c>
      <c r="B8" s="31">
        <f>SUM(B2:B7)</f>
        <v>834</v>
      </c>
      <c r="C8" s="31">
        <f>SUM(C2:C7)</f>
        <v>834</v>
      </c>
      <c r="E8" s="29"/>
      <c r="F8" s="31"/>
      <c r="G8" s="31"/>
      <c r="H8" s="31"/>
      <c r="I8" s="31"/>
      <c r="J8" s="31"/>
      <c r="K8" s="31"/>
      <c r="L8" s="41"/>
      <c r="M8" s="31"/>
      <c r="N8" s="41"/>
      <c r="O8" s="31"/>
      <c r="P8" s="31"/>
      <c r="Q8" s="31"/>
    </row>
    <row r="9" spans="1:19" x14ac:dyDescent="0.25">
      <c r="F9" s="31"/>
      <c r="G9" s="31"/>
      <c r="H9" s="31"/>
      <c r="I9" s="31"/>
      <c r="J9" s="31"/>
      <c r="K9" s="31"/>
      <c r="L9" s="41"/>
      <c r="N9" s="41"/>
      <c r="O9" s="39"/>
      <c r="P9" s="39"/>
      <c r="Q9" s="39"/>
    </row>
    <row r="10" spans="1:19" x14ac:dyDescent="0.25">
      <c r="A10" s="36" t="s">
        <v>36</v>
      </c>
      <c r="B10" s="36">
        <v>8540.1299999999992</v>
      </c>
      <c r="C10" s="36">
        <v>8429.69</v>
      </c>
      <c r="D10" s="36"/>
      <c r="E10" s="42"/>
      <c r="F10" s="38"/>
      <c r="G10" s="38"/>
      <c r="H10" s="38"/>
      <c r="I10" s="38"/>
      <c r="J10" s="38"/>
      <c r="K10" s="38"/>
      <c r="L10" s="40"/>
      <c r="M10" s="38"/>
      <c r="N10" s="40"/>
      <c r="O10" s="39"/>
      <c r="P10" s="39"/>
      <c r="Q10" s="39"/>
    </row>
    <row r="11" spans="1:19" x14ac:dyDescent="0.25">
      <c r="A11" s="36" t="s">
        <v>37</v>
      </c>
      <c r="B11" s="36">
        <v>12138.47</v>
      </c>
      <c r="C11" s="36">
        <v>8913.92</v>
      </c>
      <c r="D11" s="43"/>
      <c r="E11" s="42"/>
      <c r="F11" s="38"/>
      <c r="G11" s="38"/>
      <c r="H11" s="38"/>
      <c r="I11" s="38"/>
      <c r="J11" s="38"/>
      <c r="K11" s="38"/>
      <c r="L11" s="40"/>
      <c r="M11" s="38"/>
      <c r="N11" s="40"/>
      <c r="O11" s="39"/>
      <c r="P11" s="39"/>
      <c r="Q11" s="39"/>
    </row>
    <row r="12" spans="1:19" x14ac:dyDescent="0.25">
      <c r="A12" s="36" t="s">
        <v>129</v>
      </c>
      <c r="B12" s="36">
        <v>743.13</v>
      </c>
      <c r="C12" s="36">
        <v>1373.13</v>
      </c>
      <c r="D12" s="43"/>
      <c r="E12" s="42"/>
      <c r="F12" s="38"/>
      <c r="G12" s="38"/>
      <c r="H12" s="38"/>
      <c r="I12" s="38"/>
      <c r="J12" s="38"/>
      <c r="K12" s="38"/>
      <c r="L12" s="40"/>
      <c r="M12" s="38"/>
      <c r="N12" s="40"/>
      <c r="O12" s="39"/>
      <c r="P12" s="39"/>
      <c r="Q12" s="39"/>
      <c r="S12" s="39"/>
    </row>
    <row r="13" spans="1:19" x14ac:dyDescent="0.25">
      <c r="A13" s="36" t="s">
        <v>130</v>
      </c>
      <c r="B13" s="83">
        <v>-2941.32</v>
      </c>
      <c r="C13" s="83">
        <v>-2009.87</v>
      </c>
      <c r="D13" s="36"/>
      <c r="E13" s="42"/>
      <c r="F13" s="38"/>
      <c r="G13" s="38"/>
      <c r="H13" s="38"/>
      <c r="I13" s="38"/>
      <c r="J13" s="38"/>
      <c r="K13" s="38"/>
      <c r="L13" s="40"/>
      <c r="M13" s="38"/>
      <c r="N13" s="40"/>
      <c r="O13" s="39"/>
      <c r="P13" s="39"/>
      <c r="Q13" s="39"/>
    </row>
    <row r="14" spans="1:19" x14ac:dyDescent="0.25">
      <c r="A14" s="36"/>
      <c r="B14" s="36"/>
      <c r="C14" s="36"/>
      <c r="E14" s="37"/>
      <c r="F14" s="31"/>
      <c r="G14" s="31"/>
      <c r="H14" s="31"/>
      <c r="I14" s="31"/>
      <c r="J14" s="31"/>
      <c r="K14" s="31"/>
      <c r="L14" s="41"/>
      <c r="N14" s="41"/>
      <c r="O14" s="39"/>
      <c r="P14" s="39"/>
      <c r="Q14" s="39"/>
    </row>
    <row r="15" spans="1:19" x14ac:dyDescent="0.25">
      <c r="A15" s="4" t="s">
        <v>38</v>
      </c>
      <c r="B15" s="31">
        <f>SUM(B10:B14)</f>
        <v>18480.41</v>
      </c>
      <c r="C15" s="31">
        <f>SUM(C10:C14)</f>
        <v>16706.870000000003</v>
      </c>
      <c r="D15" s="31"/>
      <c r="F15" s="31"/>
      <c r="G15" s="31"/>
      <c r="H15" s="31"/>
      <c r="I15" s="31"/>
      <c r="J15" s="31"/>
      <c r="K15" s="31"/>
      <c r="L15" s="41"/>
      <c r="N15" s="41"/>
      <c r="O15" s="31"/>
      <c r="P15" s="39"/>
      <c r="Q15" s="31"/>
    </row>
    <row r="16" spans="1:19" x14ac:dyDescent="0.25">
      <c r="F16" s="31"/>
      <c r="G16" s="31"/>
      <c r="H16" s="31"/>
      <c r="I16" s="31"/>
      <c r="J16" s="31"/>
      <c r="K16" s="31"/>
      <c r="L16" s="41"/>
      <c r="N16" s="41"/>
      <c r="O16" s="31"/>
      <c r="P16" s="39"/>
      <c r="Q16" s="39"/>
    </row>
    <row r="17" spans="1:19" x14ac:dyDescent="0.25">
      <c r="A17" s="4" t="s">
        <v>39</v>
      </c>
      <c r="B17" s="29">
        <f>B8+B15</f>
        <v>19314.41</v>
      </c>
      <c r="C17" s="29">
        <f>C8+C15</f>
        <v>17540.870000000003</v>
      </c>
      <c r="D17" s="29"/>
      <c r="F17" s="31"/>
      <c r="G17" s="31"/>
      <c r="H17" s="31"/>
      <c r="I17" s="31"/>
      <c r="J17" s="31"/>
      <c r="K17" s="31"/>
      <c r="L17" s="41"/>
      <c r="N17" s="41"/>
      <c r="O17" s="31"/>
      <c r="P17" s="39"/>
      <c r="Q17" s="31"/>
    </row>
    <row r="18" spans="1:19" x14ac:dyDescent="0.25">
      <c r="F18" s="31"/>
      <c r="G18" s="31"/>
      <c r="H18" s="31"/>
      <c r="I18" s="31"/>
      <c r="J18" s="31"/>
      <c r="K18" s="31"/>
      <c r="L18" s="41"/>
      <c r="N18" s="41"/>
      <c r="O18" s="39"/>
      <c r="P18" s="39"/>
      <c r="Q18" s="39"/>
    </row>
    <row r="19" spans="1:19" x14ac:dyDescent="0.25">
      <c r="A19" s="36" t="s">
        <v>40</v>
      </c>
      <c r="B19" s="36">
        <v>17540.87</v>
      </c>
      <c r="C19" s="36">
        <v>15327.96</v>
      </c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  <c r="R19" s="17"/>
    </row>
    <row r="20" spans="1:19" x14ac:dyDescent="0.25">
      <c r="A20" s="36" t="s">
        <v>139</v>
      </c>
      <c r="B20" s="36">
        <v>1773.54</v>
      </c>
      <c r="C20" s="36">
        <v>2212.91</v>
      </c>
      <c r="D20" s="3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S20" s="44"/>
    </row>
    <row r="21" spans="1:19" x14ac:dyDescent="0.25">
      <c r="F21" s="31"/>
      <c r="G21" s="31"/>
      <c r="H21" s="31"/>
      <c r="I21" s="31"/>
      <c r="J21" s="31"/>
      <c r="K21" s="31"/>
      <c r="L21" s="41"/>
      <c r="N21" s="41"/>
      <c r="O21" s="39"/>
      <c r="P21" s="39"/>
      <c r="Q21" s="39"/>
      <c r="R21" s="17"/>
    </row>
    <row r="22" spans="1:19" x14ac:dyDescent="0.25">
      <c r="A22" s="4" t="s">
        <v>41</v>
      </c>
      <c r="B22" s="29">
        <f>SUM(B19:B21)</f>
        <v>19314.41</v>
      </c>
      <c r="C22" s="29">
        <f>SUM(C19:C21)</f>
        <v>17540.87</v>
      </c>
      <c r="D22" s="29"/>
      <c r="F22" s="31"/>
      <c r="G22" s="31"/>
      <c r="H22" s="31"/>
      <c r="I22" s="31"/>
      <c r="J22" s="31"/>
      <c r="K22" s="31"/>
      <c r="L22" s="41"/>
      <c r="N22" s="41"/>
      <c r="O22" s="31"/>
      <c r="P22" s="39"/>
      <c r="Q22" s="31"/>
    </row>
    <row r="23" spans="1:19" x14ac:dyDescent="0.25">
      <c r="M23" s="41"/>
      <c r="O23" s="39"/>
      <c r="R23" s="17"/>
    </row>
    <row r="24" spans="1:19" x14ac:dyDescent="0.25">
      <c r="M24" s="41"/>
      <c r="O24" s="39"/>
      <c r="R24" s="17"/>
    </row>
    <row r="25" spans="1:19" x14ac:dyDescent="0.25">
      <c r="M25" s="41"/>
      <c r="O25" s="39"/>
    </row>
    <row r="26" spans="1:19" x14ac:dyDescent="0.25">
      <c r="M26" s="41"/>
      <c r="O26" s="39"/>
      <c r="Q26" s="39"/>
    </row>
    <row r="27" spans="1:19" x14ac:dyDescent="0.25">
      <c r="M27" s="41"/>
      <c r="O27" s="45"/>
    </row>
    <row r="28" spans="1:19" x14ac:dyDescent="0.25">
      <c r="M28" s="41"/>
    </row>
    <row r="29" spans="1:19" x14ac:dyDescent="0.25">
      <c r="M29" s="41"/>
      <c r="O29" s="39"/>
    </row>
    <row r="30" spans="1:19" x14ac:dyDescent="0.25">
      <c r="I30" s="30"/>
      <c r="M30" s="41"/>
      <c r="O30" s="17"/>
    </row>
    <row r="31" spans="1:19" x14ac:dyDescent="0.25">
      <c r="M31" s="41"/>
    </row>
    <row r="32" spans="1:19" x14ac:dyDescent="0.25">
      <c r="M32" s="41"/>
    </row>
    <row r="33" spans="13:13" x14ac:dyDescent="0.25">
      <c r="M33" s="41"/>
    </row>
    <row r="34" spans="13:13" x14ac:dyDescent="0.25">
      <c r="M34" s="41"/>
    </row>
    <row r="35" spans="13:13" x14ac:dyDescent="0.25">
      <c r="M35" s="41"/>
    </row>
    <row r="36" spans="13:13" x14ac:dyDescent="0.25">
      <c r="M36" s="41"/>
    </row>
    <row r="37" spans="13:13" x14ac:dyDescent="0.25">
      <c r="M37" s="41"/>
    </row>
    <row r="38" spans="13:13" x14ac:dyDescent="0.25">
      <c r="M38" s="41"/>
    </row>
    <row r="39" spans="13:13" x14ac:dyDescent="0.25">
      <c r="M39" s="41"/>
    </row>
    <row r="40" spans="13:13" x14ac:dyDescent="0.25">
      <c r="M40" s="41"/>
    </row>
    <row r="41" spans="13:13" x14ac:dyDescent="0.25">
      <c r="M41" s="41"/>
    </row>
    <row r="42" spans="13:13" x14ac:dyDescent="0.25">
      <c r="M42" s="41"/>
    </row>
    <row r="43" spans="13:13" x14ac:dyDescent="0.25">
      <c r="M43" s="41"/>
    </row>
    <row r="44" spans="13:13" x14ac:dyDescent="0.25">
      <c r="M44" s="41"/>
    </row>
    <row r="45" spans="13:13" x14ac:dyDescent="0.25">
      <c r="M45" s="41"/>
    </row>
    <row r="46" spans="13:13" x14ac:dyDescent="0.25">
      <c r="M46" s="41"/>
    </row>
    <row r="47" spans="13:13" x14ac:dyDescent="0.25">
      <c r="M47" s="41"/>
    </row>
    <row r="48" spans="13:13" x14ac:dyDescent="0.25">
      <c r="M48" s="41"/>
    </row>
    <row r="49" spans="13:13" x14ac:dyDescent="0.25">
      <c r="M49" s="41"/>
    </row>
    <row r="50" spans="13:13" x14ac:dyDescent="0.25">
      <c r="M50" s="41"/>
    </row>
    <row r="51" spans="13:13" x14ac:dyDescent="0.25">
      <c r="M51" s="41"/>
    </row>
    <row r="52" spans="13:13" x14ac:dyDescent="0.25">
      <c r="M52" s="41"/>
    </row>
    <row r="53" spans="13:13" x14ac:dyDescent="0.25">
      <c r="M53" s="41"/>
    </row>
    <row r="54" spans="13:13" x14ac:dyDescent="0.25">
      <c r="M54" s="41"/>
    </row>
    <row r="55" spans="13:13" x14ac:dyDescent="0.25">
      <c r="M55" s="41"/>
    </row>
    <row r="56" spans="13:13" x14ac:dyDescent="0.25">
      <c r="M56" s="41"/>
    </row>
    <row r="57" spans="13:13" x14ac:dyDescent="0.25">
      <c r="M57" s="41"/>
    </row>
    <row r="58" spans="13:13" x14ac:dyDescent="0.25">
      <c r="M58" s="41"/>
    </row>
    <row r="59" spans="13:13" x14ac:dyDescent="0.25">
      <c r="M59" s="41"/>
    </row>
    <row r="60" spans="13:13" x14ac:dyDescent="0.25">
      <c r="M60" s="41"/>
    </row>
    <row r="61" spans="13:13" x14ac:dyDescent="0.25">
      <c r="M61" s="41"/>
    </row>
    <row r="62" spans="13:13" x14ac:dyDescent="0.25">
      <c r="M62" s="41"/>
    </row>
    <row r="63" spans="13:13" x14ac:dyDescent="0.25">
      <c r="M63" s="41"/>
    </row>
    <row r="64" spans="13:13" x14ac:dyDescent="0.25">
      <c r="M64" s="41"/>
    </row>
    <row r="65" spans="13:13" x14ac:dyDescent="0.25">
      <c r="M65" s="41"/>
    </row>
    <row r="66" spans="13:13" x14ac:dyDescent="0.25">
      <c r="M66" s="41"/>
    </row>
    <row r="67" spans="13:13" x14ac:dyDescent="0.25">
      <c r="M67" s="41"/>
    </row>
    <row r="68" spans="13:13" x14ac:dyDescent="0.25">
      <c r="M68" s="41"/>
    </row>
    <row r="69" spans="13:13" x14ac:dyDescent="0.25">
      <c r="M69" s="41"/>
    </row>
    <row r="70" spans="13:13" x14ac:dyDescent="0.25">
      <c r="M70" s="41"/>
    </row>
    <row r="71" spans="13:13" x14ac:dyDescent="0.25">
      <c r="M71" s="41"/>
    </row>
    <row r="72" spans="13:13" x14ac:dyDescent="0.25">
      <c r="M72" s="41"/>
    </row>
    <row r="73" spans="13:13" x14ac:dyDescent="0.25">
      <c r="M73" s="41"/>
    </row>
    <row r="74" spans="13:13" x14ac:dyDescent="0.25">
      <c r="M74" s="41"/>
    </row>
    <row r="75" spans="13:13" x14ac:dyDescent="0.25">
      <c r="M75" s="41"/>
    </row>
    <row r="76" spans="13:13" x14ac:dyDescent="0.25">
      <c r="M76" s="41"/>
    </row>
    <row r="77" spans="13:13" x14ac:dyDescent="0.25">
      <c r="M77" s="41"/>
    </row>
    <row r="78" spans="13:13" x14ac:dyDescent="0.25">
      <c r="M78" s="41"/>
    </row>
    <row r="79" spans="13:13" x14ac:dyDescent="0.25">
      <c r="M79" s="41"/>
    </row>
    <row r="80" spans="13:13" x14ac:dyDescent="0.25">
      <c r="M80" s="41"/>
    </row>
    <row r="81" spans="13:13" x14ac:dyDescent="0.25">
      <c r="M81" s="41"/>
    </row>
    <row r="82" spans="13:13" x14ac:dyDescent="0.25">
      <c r="M82" s="41"/>
    </row>
    <row r="83" spans="13:13" x14ac:dyDescent="0.25">
      <c r="M83" s="41"/>
    </row>
    <row r="84" spans="13:13" x14ac:dyDescent="0.25">
      <c r="M84" s="41"/>
    </row>
    <row r="85" spans="13:13" x14ac:dyDescent="0.25">
      <c r="M85" s="41"/>
    </row>
    <row r="86" spans="13:13" x14ac:dyDescent="0.25">
      <c r="M86" s="41"/>
    </row>
    <row r="87" spans="13:13" x14ac:dyDescent="0.25">
      <c r="M87" s="41"/>
    </row>
    <row r="88" spans="13:13" x14ac:dyDescent="0.25">
      <c r="M88" s="41"/>
    </row>
    <row r="89" spans="13:13" x14ac:dyDescent="0.25">
      <c r="M89" s="41"/>
    </row>
    <row r="90" spans="13:13" x14ac:dyDescent="0.25">
      <c r="M90" s="41"/>
    </row>
    <row r="91" spans="13:13" x14ac:dyDescent="0.25">
      <c r="M91" s="41"/>
    </row>
    <row r="92" spans="13:13" x14ac:dyDescent="0.25">
      <c r="M92" s="41"/>
    </row>
    <row r="93" spans="13:13" x14ac:dyDescent="0.25">
      <c r="M93" s="41"/>
    </row>
    <row r="94" spans="13:13" x14ac:dyDescent="0.25">
      <c r="M94" s="41"/>
    </row>
    <row r="95" spans="13:13" x14ac:dyDescent="0.25">
      <c r="M95" s="41"/>
    </row>
    <row r="96" spans="13:13" x14ac:dyDescent="0.25">
      <c r="M96" s="41"/>
    </row>
    <row r="97" spans="13:13" x14ac:dyDescent="0.25">
      <c r="M97" s="41"/>
    </row>
    <row r="98" spans="13:13" x14ac:dyDescent="0.25">
      <c r="M98" s="41"/>
    </row>
    <row r="99" spans="13:13" x14ac:dyDescent="0.25">
      <c r="M99" s="41"/>
    </row>
    <row r="100" spans="13:13" x14ac:dyDescent="0.25">
      <c r="M100" s="41"/>
    </row>
    <row r="101" spans="13:13" x14ac:dyDescent="0.25">
      <c r="M101" s="41"/>
    </row>
    <row r="102" spans="13:13" x14ac:dyDescent="0.25">
      <c r="M102" s="41"/>
    </row>
    <row r="103" spans="13:13" x14ac:dyDescent="0.25">
      <c r="M103" s="41"/>
    </row>
    <row r="104" spans="13:13" x14ac:dyDescent="0.25">
      <c r="M104" s="41"/>
    </row>
    <row r="105" spans="13:13" x14ac:dyDescent="0.25">
      <c r="M105" s="41"/>
    </row>
    <row r="106" spans="13:13" x14ac:dyDescent="0.25">
      <c r="M106" s="41"/>
    </row>
    <row r="107" spans="13:13" x14ac:dyDescent="0.25">
      <c r="M107" s="41"/>
    </row>
    <row r="108" spans="13:13" x14ac:dyDescent="0.25">
      <c r="M10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bridg</cp:lastModifiedBy>
  <cp:lastPrinted>2021-06-16T08:52:02Z</cp:lastPrinted>
  <dcterms:created xsi:type="dcterms:W3CDTF">2019-04-11T11:51:53Z</dcterms:created>
  <dcterms:modified xsi:type="dcterms:W3CDTF">2021-07-10T15:30:07Z</dcterms:modified>
</cp:coreProperties>
</file>