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<sst xmlns="http://schemas.openxmlformats.org/spreadsheetml/2006/main" count="70" uniqueCount="59">
  <si>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Lancashire</t>
  </si>
  <si>
    <t>Manchester</t>
  </si>
  <si>
    <t>Merseyside</t>
  </si>
  <si>
    <t>Yorkshire</t>
  </si>
  <si>
    <t>North-East</t>
  </si>
  <si>
    <t>Preston</t>
  </si>
  <si>
    <t>Liverpool</t>
  </si>
  <si>
    <t>Leeds</t>
  </si>
  <si>
    <t>Durham</t>
  </si>
  <si>
    <t>Brierfield</t>
  </si>
  <si>
    <t>Bradford</t>
  </si>
  <si>
    <t>Keighley</t>
  </si>
  <si>
    <t>BB9 5PT</t>
  </si>
  <si>
    <t>BD8 7HB</t>
  </si>
  <si>
    <t>BD20 6BB</t>
  </si>
  <si>
    <t>CH3 7AS</t>
  </si>
  <si>
    <t>Average</t>
  </si>
  <si>
    <t>Cumbria</t>
  </si>
  <si>
    <t>Barrow</t>
  </si>
  <si>
    <t>No one has to travel more than 100 miles</t>
  </si>
  <si>
    <t>Ch42 9QA</t>
  </si>
  <si>
    <t>County</t>
  </si>
  <si>
    <t>Altrincham</t>
  </si>
  <si>
    <t>Poulton</t>
  </si>
  <si>
    <t>FY6 7DH</t>
  </si>
  <si>
    <t>PR2 2QJ</t>
  </si>
  <si>
    <t>M2 5DB</t>
  </si>
  <si>
    <t>L2 3SW</t>
  </si>
  <si>
    <t>LS1 3AD</t>
  </si>
  <si>
    <t>DH1 3NJ</t>
  </si>
  <si>
    <t>LA14 2LD</t>
  </si>
  <si>
    <t>PR1 2RL</t>
  </si>
  <si>
    <t>WA15 9NT</t>
  </si>
  <si>
    <t>LS17 6EL</t>
  </si>
  <si>
    <t>Deva</t>
  </si>
  <si>
    <t>Town Hall</t>
  </si>
  <si>
    <t>Greater than 100 miles</t>
  </si>
  <si>
    <t>Average &gt; 75 miles</t>
  </si>
  <si>
    <t xml:space="preserve"> </t>
  </si>
  <si>
    <t>Bradford, Keighley</t>
  </si>
  <si>
    <t>Westmorland</t>
  </si>
  <si>
    <t>N Wales</t>
  </si>
  <si>
    <t>Kendal</t>
  </si>
  <si>
    <t>Mold</t>
  </si>
  <si>
    <t>CH7 1AB</t>
  </si>
  <si>
    <t>Bolton</t>
  </si>
  <si>
    <t>BL1 3AA</t>
  </si>
  <si>
    <t>LA9 4DL</t>
  </si>
  <si>
    <t>Average exc</t>
  </si>
  <si>
    <t>Brierfield,Bradford,Keighley,Altrincham,Poulton,Preston,Bolton</t>
  </si>
  <si>
    <t>Greater than 65 miles</t>
  </si>
  <si>
    <t>Greater than 75 miles</t>
  </si>
  <si>
    <t>Greater than 85 miles</t>
  </si>
  <si>
    <t>Sheffield</t>
  </si>
  <si>
    <t>S7 1NA</t>
  </si>
  <si>
    <t>Average &lt;= 65 mile</t>
  </si>
  <si>
    <t>Deva, Sheffield</t>
  </si>
  <si>
    <t xml:space="preserve">Average </t>
  </si>
  <si>
    <t>A Div only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</si>
</sst>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2" fillId="25" borderId="18" xfId="0" applyNumberFormat="1" applyFont="1" applyFill="1" applyBorder="1" applyAlignment="1">
      <alignment horizontal="center"/>
    </xf>
    <xf numFmtId="1" fontId="2" fillId="25" borderId="1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26" borderId="18" xfId="39" applyBorder="1" applyAlignment="1">
      <alignment horizontal="center"/>
    </xf>
    <xf numFmtId="0" fontId="23" fillId="26" borderId="19" xfId="39" applyBorder="1" applyAlignment="1">
      <alignment horizontal="center"/>
    </xf>
    <xf numFmtId="0" fontId="23" fillId="34" borderId="18" xfId="39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1" fillId="26" borderId="25" xfId="39" applyFont="1" applyBorder="1" applyAlignment="1">
      <alignment horizontal="left"/>
    </xf>
    <xf numFmtId="0" fontId="21" fillId="26" borderId="25" xfId="39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26" borderId="11" xfId="39" applyBorder="1" applyAlignment="1">
      <alignment horizontal="center"/>
    </xf>
    <xf numFmtId="0" fontId="23" fillId="34" borderId="11" xfId="39" applyFill="1" applyBorder="1" applyAlignment="1">
      <alignment horizontal="center"/>
    </xf>
    <xf numFmtId="0" fontId="23" fillId="34" borderId="19" xfId="39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21" fillId="34" borderId="11" xfId="39" applyFont="1" applyFill="1" applyBorder="1" applyAlignment="1">
      <alignment horizontal="left"/>
    </xf>
    <xf numFmtId="0" fontId="21" fillId="34" borderId="11" xfId="39" applyFont="1" applyFill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35" borderId="18" xfId="0" applyNumberFormat="1" applyFont="1" applyFill="1" applyBorder="1" applyAlignment="1">
      <alignment horizontal="center"/>
    </xf>
    <xf numFmtId="1" fontId="2" fillId="35" borderId="19" xfId="0" applyNumberFormat="1" applyFont="1" applyFill="1" applyBorder="1" applyAlignment="1">
      <alignment horizontal="center"/>
    </xf>
    <xf numFmtId="1" fontId="2" fillId="36" borderId="18" xfId="0" applyNumberFormat="1" applyFont="1" applyFill="1" applyBorder="1" applyAlignment="1">
      <alignment horizontal="center"/>
    </xf>
    <xf numFmtId="1" fontId="2" fillId="36" borderId="33" xfId="0" applyNumberFormat="1" applyFont="1" applyFill="1" applyBorder="1" applyAlignment="1">
      <alignment horizontal="center"/>
    </xf>
    <xf numFmtId="1" fontId="2" fillId="36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D23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2.7109375" style="0" customWidth="1"/>
    <col min="2" max="5" width="12.7109375" style="3" customWidth="1"/>
    <col min="6" max="6" width="12.7109375" style="2" customWidth="1"/>
    <col min="7" max="12" width="12.7109375" style="3" customWidth="1"/>
    <col min="13" max="14" width="12.7109375" style="1" customWidth="1"/>
    <col min="15" max="160" width="9.140625" style="1" customWidth="1"/>
  </cols>
  <sheetData>
    <row r="1" ht="15.75" thickBot="1"/>
    <row r="2" spans="2:159" s="5" customFormat="1" ht="16.5">
      <c r="B2" s="12"/>
      <c r="C2" s="13"/>
      <c r="D2" s="13"/>
      <c r="E2" s="46" t="s">
        <v>9</v>
      </c>
      <c r="F2" s="47" t="s">
        <v>10</v>
      </c>
      <c r="G2" s="47" t="s">
        <v>11</v>
      </c>
      <c r="H2" s="47" t="s">
        <v>22</v>
      </c>
      <c r="I2" s="47" t="s">
        <v>34</v>
      </c>
      <c r="J2" s="47" t="s">
        <v>23</v>
      </c>
      <c r="K2" s="47" t="s">
        <v>5</v>
      </c>
      <c r="L2" s="47" t="s">
        <v>7</v>
      </c>
      <c r="M2" s="47" t="s">
        <v>45</v>
      </c>
      <c r="N2" s="47" t="s">
        <v>6</v>
      </c>
      <c r="O2" s="48" t="s">
        <v>53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</row>
    <row r="3" spans="2:159" s="5" customFormat="1" ht="17.25" thickBot="1">
      <c r="B3" s="14" t="s">
        <v>21</v>
      </c>
      <c r="C3" s="15" t="s">
        <v>35</v>
      </c>
      <c r="D3" s="15"/>
      <c r="E3" s="49" t="s">
        <v>12</v>
      </c>
      <c r="F3" s="50" t="s">
        <v>13</v>
      </c>
      <c r="G3" s="50" t="s">
        <v>14</v>
      </c>
      <c r="H3" s="50" t="s">
        <v>32</v>
      </c>
      <c r="I3" s="50" t="s">
        <v>15</v>
      </c>
      <c r="J3" s="50" t="s">
        <v>24</v>
      </c>
      <c r="K3" s="50" t="s">
        <v>25</v>
      </c>
      <c r="L3" s="50" t="s">
        <v>33</v>
      </c>
      <c r="M3" s="50" t="s">
        <v>46</v>
      </c>
      <c r="N3" s="50" t="s">
        <v>20</v>
      </c>
      <c r="O3" s="51" t="s">
        <v>54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</row>
    <row r="4" spans="2:160" ht="15">
      <c r="B4" s="9" t="s">
        <v>0</v>
      </c>
      <c r="C4" s="6" t="s">
        <v>5</v>
      </c>
      <c r="D4" s="6" t="s">
        <v>31</v>
      </c>
      <c r="E4" s="24">
        <v>28</v>
      </c>
      <c r="F4" s="24">
        <v>52</v>
      </c>
      <c r="G4" s="24">
        <v>44</v>
      </c>
      <c r="H4" s="24">
        <v>42</v>
      </c>
      <c r="I4" s="24">
        <v>56</v>
      </c>
      <c r="J4" s="24">
        <v>17</v>
      </c>
      <c r="K4" s="24">
        <v>2</v>
      </c>
      <c r="L4" s="24">
        <v>71</v>
      </c>
      <c r="M4" s="24">
        <v>22</v>
      </c>
      <c r="N4" s="36">
        <v>40</v>
      </c>
      <c r="O4" s="25">
        <v>78</v>
      </c>
      <c r="FD4"/>
    </row>
    <row r="5" spans="2:160" ht="15">
      <c r="B5" s="10" t="s">
        <v>1</v>
      </c>
      <c r="C5" s="7" t="s">
        <v>1</v>
      </c>
      <c r="D5" s="7" t="s">
        <v>26</v>
      </c>
      <c r="E5" s="26">
        <v>31</v>
      </c>
      <c r="F5" s="26">
        <v>39</v>
      </c>
      <c r="G5" s="26">
        <v>47</v>
      </c>
      <c r="H5" s="26">
        <v>12</v>
      </c>
      <c r="I5" s="26">
        <v>43</v>
      </c>
      <c r="J5" s="26">
        <v>51</v>
      </c>
      <c r="K5" s="26">
        <v>37</v>
      </c>
      <c r="L5" s="26">
        <v>38</v>
      </c>
      <c r="M5" s="26">
        <v>15</v>
      </c>
      <c r="N5" s="37">
        <v>37</v>
      </c>
      <c r="O5" s="27">
        <v>43</v>
      </c>
      <c r="FD5"/>
    </row>
    <row r="6" spans="2:160" ht="15">
      <c r="B6" s="10" t="s">
        <v>2</v>
      </c>
      <c r="C6" s="7" t="s">
        <v>6</v>
      </c>
      <c r="D6" s="7" t="s">
        <v>27</v>
      </c>
      <c r="E6" s="26">
        <v>56</v>
      </c>
      <c r="F6" s="26">
        <v>69</v>
      </c>
      <c r="G6" s="26">
        <v>72</v>
      </c>
      <c r="H6" s="26">
        <v>34</v>
      </c>
      <c r="I6" s="26">
        <v>21</v>
      </c>
      <c r="J6" s="26">
        <v>54</v>
      </c>
      <c r="K6" s="26">
        <v>39</v>
      </c>
      <c r="L6" s="26">
        <v>77</v>
      </c>
      <c r="M6" s="26">
        <v>37</v>
      </c>
      <c r="N6" s="37">
        <v>4</v>
      </c>
      <c r="O6" s="27">
        <v>82</v>
      </c>
      <c r="FD6"/>
    </row>
    <row r="7" spans="2:160" ht="15">
      <c r="B7" s="10" t="s">
        <v>3</v>
      </c>
      <c r="C7" s="7" t="s">
        <v>7</v>
      </c>
      <c r="D7" s="7" t="s">
        <v>28</v>
      </c>
      <c r="E7" s="26">
        <v>40</v>
      </c>
      <c r="F7" s="26">
        <v>11</v>
      </c>
      <c r="G7" s="26">
        <v>19</v>
      </c>
      <c r="H7" s="26">
        <v>55</v>
      </c>
      <c r="I7" s="26">
        <v>82</v>
      </c>
      <c r="J7" s="26">
        <v>84</v>
      </c>
      <c r="K7" s="26">
        <v>70</v>
      </c>
      <c r="L7" s="26">
        <v>4</v>
      </c>
      <c r="M7" s="26">
        <v>48</v>
      </c>
      <c r="N7" s="37">
        <v>76</v>
      </c>
      <c r="O7" s="27">
        <v>36</v>
      </c>
      <c r="FD7"/>
    </row>
    <row r="8" spans="2:160" ht="15.75">
      <c r="B8" s="10" t="s">
        <v>17</v>
      </c>
      <c r="C8" s="7" t="s">
        <v>18</v>
      </c>
      <c r="D8" s="7" t="s">
        <v>30</v>
      </c>
      <c r="E8" s="26">
        <v>77</v>
      </c>
      <c r="F8" s="26">
        <v>87</v>
      </c>
      <c r="G8" s="26">
        <v>79</v>
      </c>
      <c r="H8" s="28">
        <v>110</v>
      </c>
      <c r="I8" s="28">
        <v>124</v>
      </c>
      <c r="J8" s="26">
        <v>69</v>
      </c>
      <c r="K8" s="26">
        <v>69</v>
      </c>
      <c r="L8" s="28">
        <v>101</v>
      </c>
      <c r="M8" s="30">
        <v>88</v>
      </c>
      <c r="N8" s="38">
        <v>108</v>
      </c>
      <c r="O8" s="29">
        <v>145</v>
      </c>
      <c r="FD8"/>
    </row>
    <row r="9" spans="2:160" ht="15.75">
      <c r="B9" s="10" t="s">
        <v>40</v>
      </c>
      <c r="C9" s="7" t="s">
        <v>42</v>
      </c>
      <c r="D9" s="7" t="s">
        <v>47</v>
      </c>
      <c r="E9" s="30">
        <v>51</v>
      </c>
      <c r="F9" s="26">
        <v>61</v>
      </c>
      <c r="G9" s="26">
        <v>53</v>
      </c>
      <c r="H9" s="30">
        <v>84</v>
      </c>
      <c r="I9" s="30">
        <v>98</v>
      </c>
      <c r="J9" s="30">
        <v>42</v>
      </c>
      <c r="K9" s="30">
        <v>43</v>
      </c>
      <c r="L9" s="26">
        <v>75</v>
      </c>
      <c r="M9" s="30">
        <v>63</v>
      </c>
      <c r="N9" s="39">
        <v>81</v>
      </c>
      <c r="O9" s="40">
        <v>119</v>
      </c>
      <c r="FD9"/>
    </row>
    <row r="10" spans="2:160" ht="15.75">
      <c r="B10" s="10" t="s">
        <v>41</v>
      </c>
      <c r="C10" s="7" t="s">
        <v>43</v>
      </c>
      <c r="D10" s="7" t="s">
        <v>44</v>
      </c>
      <c r="E10" s="30">
        <v>79</v>
      </c>
      <c r="F10" s="26">
        <v>87</v>
      </c>
      <c r="G10" s="26">
        <v>95</v>
      </c>
      <c r="H10" s="30">
        <v>39</v>
      </c>
      <c r="I10" s="30">
        <v>16</v>
      </c>
      <c r="J10" s="30">
        <v>83</v>
      </c>
      <c r="K10" s="30">
        <v>68</v>
      </c>
      <c r="L10" s="26">
        <v>95</v>
      </c>
      <c r="M10" s="30">
        <v>56</v>
      </c>
      <c r="N10" s="39">
        <v>23</v>
      </c>
      <c r="O10" s="40">
        <v>89</v>
      </c>
      <c r="FD10"/>
    </row>
    <row r="11" spans="2:160" ht="15.75">
      <c r="B11" s="10" t="s">
        <v>4</v>
      </c>
      <c r="C11" s="7" t="s">
        <v>8</v>
      </c>
      <c r="D11" s="7" t="s">
        <v>29</v>
      </c>
      <c r="E11" s="28">
        <v>100</v>
      </c>
      <c r="F11" s="26">
        <v>87</v>
      </c>
      <c r="G11" s="26">
        <v>88</v>
      </c>
      <c r="H11" s="28">
        <v>143</v>
      </c>
      <c r="I11" s="28">
        <v>170</v>
      </c>
      <c r="J11" s="28">
        <v>110</v>
      </c>
      <c r="K11" s="28">
        <v>110</v>
      </c>
      <c r="L11" s="26">
        <v>80</v>
      </c>
      <c r="M11" s="28">
        <v>136</v>
      </c>
      <c r="N11" s="38">
        <v>164</v>
      </c>
      <c r="O11" s="29">
        <v>122</v>
      </c>
      <c r="FD11"/>
    </row>
    <row r="12" spans="13:160" ht="15">
      <c r="M12" s="3"/>
      <c r="N12" s="3"/>
      <c r="O12" s="3"/>
      <c r="FD12"/>
    </row>
    <row r="13" spans="2:159" s="5" customFormat="1" ht="16.5">
      <c r="B13" s="11"/>
      <c r="C13" s="8" t="s">
        <v>16</v>
      </c>
      <c r="D13" s="8"/>
      <c r="E13" s="21">
        <f>AVERAGE(E4:E11)</f>
        <v>57.75</v>
      </c>
      <c r="F13" s="21">
        <f>AVERAGE(F4:F11)</f>
        <v>61.625</v>
      </c>
      <c r="G13" s="21">
        <f>AVERAGE(G4:G11)</f>
        <v>62.125</v>
      </c>
      <c r="H13" s="21">
        <f>AVERAGE(H4:H11)</f>
        <v>64.875</v>
      </c>
      <c r="I13" s="21">
        <f>AVERAGE(I4:I11)</f>
        <v>76.25</v>
      </c>
      <c r="J13" s="21">
        <f>AVERAGE(J4:J11)</f>
        <v>63.75</v>
      </c>
      <c r="K13" s="21">
        <f>AVERAGE(K4:K11)</f>
        <v>54.75</v>
      </c>
      <c r="L13" s="21">
        <f>AVERAGE(L4:L11)</f>
        <v>67.625</v>
      </c>
      <c r="M13" s="21">
        <f>AVERAGE(M4:M11)</f>
        <v>58.125</v>
      </c>
      <c r="N13" s="45">
        <f>AVERAGE(N4:N11)</f>
        <v>66.625</v>
      </c>
      <c r="O13" s="22">
        <f>AVERAGE(O4:O11)</f>
        <v>89.25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</row>
    <row r="14" spans="2:160" ht="16.5">
      <c r="B14" s="10"/>
      <c r="C14" s="23" t="s">
        <v>48</v>
      </c>
      <c r="D14" s="8" t="s">
        <v>8</v>
      </c>
      <c r="E14" s="54">
        <f>AVERAGE(E4:E10)</f>
        <v>51.714285714285715</v>
      </c>
      <c r="F14" s="54">
        <f aca="true" t="shared" si="0" ref="F14:N14">AVERAGE(F4:F10)</f>
        <v>58</v>
      </c>
      <c r="G14" s="54">
        <f t="shared" si="0"/>
        <v>58.42857142857143</v>
      </c>
      <c r="H14" s="54">
        <f t="shared" si="0"/>
        <v>53.714285714285715</v>
      </c>
      <c r="I14" s="54">
        <f t="shared" si="0"/>
        <v>62.857142857142854</v>
      </c>
      <c r="J14" s="54">
        <f t="shared" si="0"/>
        <v>57.142857142857146</v>
      </c>
      <c r="K14" s="54">
        <f t="shared" si="0"/>
        <v>46.857142857142854</v>
      </c>
      <c r="L14" s="54">
        <f t="shared" si="0"/>
        <v>65.85714285714286</v>
      </c>
      <c r="M14" s="54">
        <f t="shared" si="0"/>
        <v>47</v>
      </c>
      <c r="N14" s="55">
        <f t="shared" si="0"/>
        <v>52.714285714285715</v>
      </c>
      <c r="O14" s="56">
        <f>AVERAGE(O4:O10)</f>
        <v>84.57142857142857</v>
      </c>
      <c r="FD14"/>
    </row>
    <row r="15" spans="2:160" ht="16.5">
      <c r="B15" s="10"/>
      <c r="C15" s="23" t="s">
        <v>57</v>
      </c>
      <c r="D15" s="8" t="s">
        <v>58</v>
      </c>
      <c r="E15" s="52">
        <f>AVERAGE(E4:E7)</f>
        <v>38.75</v>
      </c>
      <c r="F15" s="52">
        <f aca="true" t="shared" si="1" ref="F15:O15">AVERAGE(F4:F7)</f>
        <v>42.75</v>
      </c>
      <c r="G15" s="52">
        <f t="shared" si="1"/>
        <v>45.5</v>
      </c>
      <c r="H15" s="52">
        <f t="shared" si="1"/>
        <v>35.75</v>
      </c>
      <c r="I15" s="52">
        <f t="shared" si="1"/>
        <v>50.5</v>
      </c>
      <c r="J15" s="52">
        <f t="shared" si="1"/>
        <v>51.5</v>
      </c>
      <c r="K15" s="52">
        <f t="shared" si="1"/>
        <v>37</v>
      </c>
      <c r="L15" s="52">
        <f t="shared" si="1"/>
        <v>47.5</v>
      </c>
      <c r="M15" s="52">
        <f t="shared" si="1"/>
        <v>30.5</v>
      </c>
      <c r="N15" s="52">
        <f t="shared" si="1"/>
        <v>39.25</v>
      </c>
      <c r="O15" s="53">
        <f t="shared" si="1"/>
        <v>59.75</v>
      </c>
      <c r="FD15"/>
    </row>
    <row r="16" spans="2:160" ht="15">
      <c r="B16" s="10"/>
      <c r="C16" s="41" t="s">
        <v>50</v>
      </c>
      <c r="D16" s="42"/>
      <c r="E16" s="17">
        <f>COUNTIF(E4:E11,"&gt;=65")</f>
        <v>3</v>
      </c>
      <c r="F16" s="17">
        <f aca="true" t="shared" si="2" ref="F16:N16">COUNTIF(F4:F11,"&gt;=65")</f>
        <v>4</v>
      </c>
      <c r="G16" s="17">
        <f t="shared" si="2"/>
        <v>4</v>
      </c>
      <c r="H16" s="17">
        <f t="shared" si="2"/>
        <v>3</v>
      </c>
      <c r="I16" s="17">
        <f t="shared" si="2"/>
        <v>4</v>
      </c>
      <c r="J16" s="17">
        <f t="shared" si="2"/>
        <v>4</v>
      </c>
      <c r="K16" s="17">
        <f t="shared" si="2"/>
        <v>4</v>
      </c>
      <c r="L16" s="17">
        <f t="shared" si="2"/>
        <v>6</v>
      </c>
      <c r="M16" s="17">
        <f t="shared" si="2"/>
        <v>2</v>
      </c>
      <c r="N16" s="17">
        <f t="shared" si="2"/>
        <v>4</v>
      </c>
      <c r="O16" s="18">
        <f>COUNTIF(O4:O11,"&gt;=65")</f>
        <v>6</v>
      </c>
      <c r="FD16"/>
    </row>
    <row r="17" spans="2:160" ht="15">
      <c r="B17" s="10"/>
      <c r="C17" s="41" t="s">
        <v>51</v>
      </c>
      <c r="D17" s="42"/>
      <c r="E17" s="34">
        <f>COUNTIF(E4:E11,"&gt;=75")</f>
        <v>3</v>
      </c>
      <c r="F17" s="34">
        <f aca="true" t="shared" si="3" ref="F17:N17">COUNTIF(F4:F11,"&gt;=75")</f>
        <v>3</v>
      </c>
      <c r="G17" s="34">
        <f t="shared" si="3"/>
        <v>3</v>
      </c>
      <c r="H17" s="34">
        <f t="shared" si="3"/>
        <v>3</v>
      </c>
      <c r="I17" s="34">
        <f t="shared" si="3"/>
        <v>4</v>
      </c>
      <c r="J17" s="34">
        <f t="shared" si="3"/>
        <v>3</v>
      </c>
      <c r="K17" s="34">
        <f t="shared" si="3"/>
        <v>1</v>
      </c>
      <c r="L17" s="34">
        <f t="shared" si="3"/>
        <v>5</v>
      </c>
      <c r="M17" s="34">
        <f t="shared" si="3"/>
        <v>2</v>
      </c>
      <c r="N17" s="34">
        <f t="shared" si="3"/>
        <v>4</v>
      </c>
      <c r="O17" s="35">
        <f>COUNTIF(O4:O11,"&gt;=75")</f>
        <v>6</v>
      </c>
      <c r="FD17"/>
    </row>
    <row r="18" spans="2:160" ht="15.75">
      <c r="B18" s="10"/>
      <c r="C18" s="43" t="s">
        <v>52</v>
      </c>
      <c r="D18" s="44"/>
      <c r="E18" s="17">
        <f>COUNTIF(E4:E11,"&gt;=85")</f>
        <v>1</v>
      </c>
      <c r="F18" s="17">
        <f aca="true" t="shared" si="4" ref="F18:N18">COUNTIF(F4:F11,"&gt;=85")</f>
        <v>3</v>
      </c>
      <c r="G18" s="17">
        <f t="shared" si="4"/>
        <v>2</v>
      </c>
      <c r="H18" s="17">
        <f t="shared" si="4"/>
        <v>2</v>
      </c>
      <c r="I18" s="17">
        <f t="shared" si="4"/>
        <v>3</v>
      </c>
      <c r="J18" s="17">
        <f t="shared" si="4"/>
        <v>1</v>
      </c>
      <c r="K18" s="17">
        <f t="shared" si="4"/>
        <v>1</v>
      </c>
      <c r="L18" s="17">
        <f t="shared" si="4"/>
        <v>2</v>
      </c>
      <c r="M18" s="17">
        <f t="shared" si="4"/>
        <v>2</v>
      </c>
      <c r="N18" s="17">
        <f t="shared" si="4"/>
        <v>2</v>
      </c>
      <c r="O18" s="18">
        <f>COUNTIF(O4:O11,"&gt;=85")</f>
        <v>4</v>
      </c>
      <c r="FD18"/>
    </row>
    <row r="19" spans="2:160" ht="16.5" thickBot="1">
      <c r="B19" s="31"/>
      <c r="C19" s="32" t="s">
        <v>36</v>
      </c>
      <c r="D19" s="33"/>
      <c r="E19" s="19">
        <f>COUNTIF(E4:E11,"&gt;=100")</f>
        <v>1</v>
      </c>
      <c r="F19" s="19">
        <f aca="true" t="shared" si="5" ref="F19:N19">COUNTIF(F4:F11,"&gt;=100")</f>
        <v>0</v>
      </c>
      <c r="G19" s="19">
        <f t="shared" si="5"/>
        <v>0</v>
      </c>
      <c r="H19" s="19">
        <f t="shared" si="5"/>
        <v>2</v>
      </c>
      <c r="I19" s="19">
        <f t="shared" si="5"/>
        <v>2</v>
      </c>
      <c r="J19" s="19">
        <f t="shared" si="5"/>
        <v>1</v>
      </c>
      <c r="K19" s="19">
        <f t="shared" si="5"/>
        <v>1</v>
      </c>
      <c r="L19" s="19">
        <f t="shared" si="5"/>
        <v>1</v>
      </c>
      <c r="M19" s="19">
        <f t="shared" si="5"/>
        <v>1</v>
      </c>
      <c r="N19" s="19">
        <f t="shared" si="5"/>
        <v>2</v>
      </c>
      <c r="O19" s="20">
        <f>COUNTIF(O4:O11,"&gt;=100")</f>
        <v>3</v>
      </c>
      <c r="FD19"/>
    </row>
    <row r="20" ht="15.75" thickTop="1">
      <c r="B20" s="3" t="s">
        <v>38</v>
      </c>
    </row>
    <row r="21" spans="2:8" ht="15">
      <c r="B21" s="3" t="s">
        <v>38</v>
      </c>
      <c r="C21" s="3" t="s">
        <v>38</v>
      </c>
      <c r="E21" s="16" t="s">
        <v>19</v>
      </c>
      <c r="H21" s="16" t="s">
        <v>39</v>
      </c>
    </row>
    <row r="22" spans="2:8" ht="15">
      <c r="B22" s="3" t="s">
        <v>38</v>
      </c>
      <c r="C22" s="3" t="s">
        <v>38</v>
      </c>
      <c r="E22" s="16" t="s">
        <v>55</v>
      </c>
      <c r="H22" s="16" t="s">
        <v>49</v>
      </c>
    </row>
    <row r="23" spans="2:8" ht="15">
      <c r="B23" s="3" t="s">
        <v>38</v>
      </c>
      <c r="C23" s="3" t="s">
        <v>38</v>
      </c>
      <c r="E23" s="16" t="s">
        <v>37</v>
      </c>
      <c r="H23" s="16" t="s">
        <v>56</v>
      </c>
    </row>
  </sheetData>
  <sheetProtection/>
  <printOptions gridLines="1"/>
  <pageMargins left="0.75" right="0.75" top="1" bottom="1" header="0.5" footer="0.5"/>
  <pageSetup fitToHeight="1" fitToWidth="1" orientation="landscape" paperSize="9" r:id="rId1"/>
  <ignoredErrors>
    <ignoredError sqref="E14:N14 E15:F15 O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 Employed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Petrie</dc:creator>
  <cp:keywords/>
  <dc:description/>
  <cp:lastModifiedBy>Jeffrey Smith</cp:lastModifiedBy>
  <cp:lastPrinted>2006-09-13T13:36:31Z</cp:lastPrinted>
  <dcterms:created xsi:type="dcterms:W3CDTF">2004-06-14T18:25:18Z</dcterms:created>
  <dcterms:modified xsi:type="dcterms:W3CDTF">2018-10-21T09:14:58Z</dcterms:modified>
  <cp:category/>
  <cp:version/>
  <cp:contentType/>
  <cp:contentStatus/>
</cp:coreProperties>
</file>